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VB.erz.be.ch\DATA-AKVB\UserHomes\megr\Z_Systems\RedirectedFolders\Desktop\"/>
    </mc:Choice>
  </mc:AlternateContent>
  <bookViews>
    <workbookView xWindow="0" yWindow="0" windowWidth="21570" windowHeight="8805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7" i="1" s="1"/>
  <c r="I24" i="1"/>
  <c r="I27" i="1" s="1"/>
  <c r="H24" i="1"/>
  <c r="H27" i="1" s="1"/>
  <c r="I17" i="1"/>
  <c r="I20" i="1" s="1"/>
  <c r="I21" i="1" s="1"/>
  <c r="H17" i="1"/>
  <c r="H20" i="1" s="1"/>
  <c r="H21" i="1" s="1"/>
  <c r="E17" i="1"/>
  <c r="E20" i="1" s="1"/>
  <c r="E21" i="1" s="1"/>
  <c r="E24" i="1" s="1"/>
  <c r="E27" i="1" s="1"/>
  <c r="J16" i="1"/>
  <c r="J17" i="1" s="1"/>
  <c r="J20" i="1" s="1"/>
  <c r="J21" i="1" s="1"/>
  <c r="I16" i="1"/>
  <c r="H16" i="1"/>
  <c r="G16" i="1"/>
  <c r="G17" i="1" s="1"/>
  <c r="G20" i="1" s="1"/>
  <c r="G21" i="1" s="1"/>
  <c r="G24" i="1" s="1"/>
  <c r="G27" i="1" s="1"/>
  <c r="F16" i="1"/>
  <c r="F17" i="1" s="1"/>
  <c r="F20" i="1" s="1"/>
  <c r="F21" i="1" s="1"/>
  <c r="F24" i="1" s="1"/>
  <c r="F27" i="1" s="1"/>
  <c r="E16" i="1"/>
</calcChain>
</file>

<file path=xl/sharedStrings.xml><?xml version="1.0" encoding="utf-8"?>
<sst xmlns="http://schemas.openxmlformats.org/spreadsheetml/2006/main" count="28" uniqueCount="25">
  <si>
    <t>Hilfstabelle Verrechnung einzelner Lektionen</t>
  </si>
  <si>
    <t>Eingabefelder</t>
  </si>
  <si>
    <t>Zeile 11</t>
  </si>
  <si>
    <t>Anzahl Lektionen und Fach eingeben.</t>
  </si>
  <si>
    <t>D19</t>
  </si>
  <si>
    <t>Kosten pro Vollzeiteinheit des aktuellen / geplanten Schuljahrs - ev. anpassen.</t>
  </si>
  <si>
    <t>Zeilen 23, 26</t>
  </si>
  <si>
    <t xml:space="preserve">Je nach Gehaltsklasse und Pflichtlektionen die grauen Eingabefelder in der entsprechenden Spalte ausfüllen. Die blauen Zahlen dienen als Beispiel und können überschrieben werden. </t>
  </si>
  <si>
    <t xml:space="preserve">Die übrigen Zellen sind geschützt und z. T. mit Formeln hinterlegt. </t>
  </si>
  <si>
    <t>Lektion/en</t>
  </si>
  <si>
    <t xml:space="preserve">Fach </t>
  </si>
  <si>
    <t>Gehaltsklasse</t>
  </si>
  <si>
    <t>Faktor zur Umrechnung in Vollzeiteinheiten</t>
  </si>
  <si>
    <t>Pflichtlektionen / Woche</t>
  </si>
  <si>
    <t>Beschäftigungsprozent / Lektion</t>
  </si>
  <si>
    <t xml:space="preserve">Vollzeiteinheiten VZE </t>
  </si>
  <si>
    <t>CHF/ VZE / Schuljahr</t>
  </si>
  <si>
    <t xml:space="preserve">Kosten 100% </t>
  </si>
  <si>
    <t>CHF</t>
  </si>
  <si>
    <t>50% = Kosten zur Verrechnung</t>
  </si>
  <si>
    <t>Anzahl Schüler/innen</t>
  </si>
  <si>
    <t>Kosten pro Schüler/in                 (1 Schuljahr)</t>
  </si>
  <si>
    <t>Anzahl Monate</t>
  </si>
  <si>
    <t xml:space="preserve">Kosten pro Schüler/in                    nach Anzahl Monaten </t>
  </si>
  <si>
    <t>2021.BKD.19015 / 849871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</si>
</sst>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6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5" fontId="7" fillId="2" borderId="17" xfId="1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165" fontId="11" fillId="0" borderId="12" xfId="1" applyNumberFormat="1" applyFont="1" applyBorder="1" applyAlignment="1">
      <alignment vertical="center"/>
    </xf>
    <xf numFmtId="165" fontId="11" fillId="0" borderId="13" xfId="1" applyNumberFormat="1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165" fontId="9" fillId="0" borderId="12" xfId="1" applyNumberFormat="1" applyFont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wrapText="1"/>
    </xf>
    <xf numFmtId="165" fontId="9" fillId="0" borderId="19" xfId="0" applyNumberFormat="1" applyFont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0" fontId="13" fillId="0" borderId="0" xfId="0" applyFont="1" applyBorder="1" applyAlignment="1" applyProtection="1">
      <protection locked="0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sqref="A1:J1"/>
    </sheetView>
  </sheetViews>
  <sheetFormatPr baseColWidth="10" defaultRowHeight="15" x14ac:dyDescent="0.25"/>
  <cols>
    <col min="1" max="1" width="15.28515625" bestFit="1" customWidth="1"/>
    <col min="3" max="3" width="22.5703125" bestFit="1" customWidth="1"/>
  </cols>
  <sheetData>
    <row r="1" spans="1:10" ht="18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1</v>
      </c>
      <c r="B3" s="3" t="s">
        <v>2</v>
      </c>
      <c r="C3" s="73" t="s">
        <v>3</v>
      </c>
      <c r="D3" s="73"/>
      <c r="E3" s="73"/>
      <c r="F3" s="73"/>
      <c r="G3" s="73"/>
      <c r="H3" s="73"/>
      <c r="I3" s="73"/>
      <c r="J3" s="73"/>
    </row>
    <row r="4" spans="1:10" ht="18" x14ac:dyDescent="0.25">
      <c r="A4" s="4"/>
      <c r="B4" s="5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6">
        <v>145414</v>
      </c>
      <c r="B5" s="7" t="s">
        <v>4</v>
      </c>
      <c r="C5" s="73" t="s">
        <v>5</v>
      </c>
      <c r="D5" s="73"/>
      <c r="E5" s="73"/>
      <c r="F5" s="73"/>
      <c r="G5" s="73"/>
      <c r="H5" s="73"/>
      <c r="I5" s="73"/>
      <c r="J5" s="73"/>
    </row>
    <row r="6" spans="1:10" ht="18" x14ac:dyDescent="0.25">
      <c r="A6" s="4"/>
      <c r="B6" s="8"/>
      <c r="C6" s="4"/>
      <c r="D6" s="4"/>
      <c r="E6" s="4"/>
      <c r="F6" s="4"/>
      <c r="G6" s="4"/>
      <c r="H6" s="4"/>
      <c r="I6" s="4"/>
      <c r="J6" s="4"/>
    </row>
    <row r="7" spans="1:10" ht="25.5" x14ac:dyDescent="0.25">
      <c r="A7" s="4"/>
      <c r="B7" s="9" t="s">
        <v>6</v>
      </c>
      <c r="C7" s="74" t="s">
        <v>7</v>
      </c>
      <c r="D7" s="74"/>
      <c r="E7" s="74"/>
      <c r="F7" s="74"/>
      <c r="G7" s="74"/>
      <c r="H7" s="74"/>
      <c r="I7" s="74"/>
      <c r="J7" s="74"/>
    </row>
    <row r="8" spans="1:10" ht="18" x14ac:dyDescent="0.25">
      <c r="A8" s="4"/>
      <c r="B8" s="10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75" t="s">
        <v>8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8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</row>
    <row r="11" spans="1:10" ht="18" x14ac:dyDescent="0.25">
      <c r="A11" s="14"/>
      <c r="B11" s="15">
        <v>1</v>
      </c>
      <c r="C11" s="16" t="s">
        <v>9</v>
      </c>
      <c r="D11" s="17"/>
      <c r="E11" s="71" t="s">
        <v>10</v>
      </c>
      <c r="F11" s="71"/>
      <c r="G11" s="71"/>
      <c r="H11" s="71"/>
      <c r="I11" s="71"/>
      <c r="J11" s="71"/>
    </row>
    <row r="12" spans="1:10" ht="15.75" thickBot="1" x14ac:dyDescent="0.3">
      <c r="A12" s="18"/>
      <c r="B12" s="18"/>
      <c r="C12" s="18"/>
      <c r="D12" s="18"/>
      <c r="E12" s="19"/>
      <c r="F12" s="19"/>
      <c r="G12" s="19"/>
      <c r="H12" s="19"/>
      <c r="I12" s="19"/>
      <c r="J12" s="19"/>
    </row>
    <row r="13" spans="1:10" x14ac:dyDescent="0.25">
      <c r="A13" s="20"/>
      <c r="B13" s="20"/>
      <c r="C13" s="52" t="s">
        <v>11</v>
      </c>
      <c r="D13" s="53"/>
      <c r="E13" s="59">
        <v>7</v>
      </c>
      <c r="F13" s="60"/>
      <c r="G13" s="61">
        <v>7</v>
      </c>
      <c r="H13" s="62"/>
      <c r="I13" s="63">
        <v>10</v>
      </c>
      <c r="J13" s="64"/>
    </row>
    <row r="14" spans="1:10" x14ac:dyDescent="0.25">
      <c r="A14" s="21"/>
      <c r="B14" s="21"/>
      <c r="C14" s="54" t="s">
        <v>12</v>
      </c>
      <c r="D14" s="55"/>
      <c r="E14" s="65">
        <v>1</v>
      </c>
      <c r="F14" s="66"/>
      <c r="G14" s="67">
        <v>1</v>
      </c>
      <c r="H14" s="68"/>
      <c r="I14" s="69">
        <v>1.1758</v>
      </c>
      <c r="J14" s="70"/>
    </row>
    <row r="15" spans="1:10" x14ac:dyDescent="0.25">
      <c r="A15" s="20"/>
      <c r="B15" s="20"/>
      <c r="C15" s="52" t="s">
        <v>13</v>
      </c>
      <c r="D15" s="53"/>
      <c r="E15" s="22">
        <v>28</v>
      </c>
      <c r="F15" s="23">
        <v>29</v>
      </c>
      <c r="G15" s="22">
        <v>28</v>
      </c>
      <c r="H15" s="23">
        <v>29</v>
      </c>
      <c r="I15" s="22">
        <v>28</v>
      </c>
      <c r="J15" s="23">
        <v>29</v>
      </c>
    </row>
    <row r="16" spans="1:10" x14ac:dyDescent="0.25">
      <c r="A16" s="21"/>
      <c r="B16" s="21"/>
      <c r="C16" s="54" t="s">
        <v>14</v>
      </c>
      <c r="D16" s="55"/>
      <c r="E16" s="24">
        <f t="shared" ref="E16:J16" si="0">100/E15</f>
        <v>3.5714285714285716</v>
      </c>
      <c r="F16" s="25">
        <f t="shared" si="0"/>
        <v>3.4482758620689653</v>
      </c>
      <c r="G16" s="24">
        <f t="shared" si="0"/>
        <v>3.5714285714285716</v>
      </c>
      <c r="H16" s="25">
        <f t="shared" si="0"/>
        <v>3.4482758620689653</v>
      </c>
      <c r="I16" s="24">
        <f t="shared" si="0"/>
        <v>3.5714285714285716</v>
      </c>
      <c r="J16" s="25">
        <f t="shared" si="0"/>
        <v>3.4482758620689653</v>
      </c>
    </row>
    <row r="17" spans="1:10" x14ac:dyDescent="0.25">
      <c r="A17" s="20"/>
      <c r="B17" s="20"/>
      <c r="C17" s="52" t="s">
        <v>15</v>
      </c>
      <c r="D17" s="53"/>
      <c r="E17" s="26">
        <f>$B11*E16*E14/100</f>
        <v>3.5714285714285719E-2</v>
      </c>
      <c r="F17" s="27">
        <f>$B11*F16*E14/100</f>
        <v>3.4482758620689655E-2</v>
      </c>
      <c r="G17" s="26">
        <f>$B11*G16*G14/100</f>
        <v>3.5714285714285719E-2</v>
      </c>
      <c r="H17" s="27">
        <f>$B11*H16*G14/100</f>
        <v>3.4482758620689655E-2</v>
      </c>
      <c r="I17" s="26">
        <f>$B11*I16*I14/100</f>
        <v>4.1992857142857144E-2</v>
      </c>
      <c r="J17" s="27">
        <f>$B11*J16*I14/100</f>
        <v>4.0544827586206894E-2</v>
      </c>
    </row>
    <row r="18" spans="1:10" x14ac:dyDescent="0.25">
      <c r="A18" s="20"/>
      <c r="B18" s="20"/>
      <c r="C18" s="52"/>
      <c r="D18" s="56"/>
      <c r="E18" s="28"/>
      <c r="F18" s="29"/>
      <c r="G18" s="28"/>
      <c r="H18" s="29"/>
      <c r="I18" s="28"/>
      <c r="J18" s="29"/>
    </row>
    <row r="19" spans="1:10" ht="15.75" x14ac:dyDescent="0.25">
      <c r="A19" s="20"/>
      <c r="B19" s="20"/>
      <c r="C19" s="30" t="s">
        <v>16</v>
      </c>
      <c r="D19" s="31">
        <v>145414</v>
      </c>
      <c r="E19" s="32"/>
      <c r="F19" s="33"/>
      <c r="G19" s="32"/>
      <c r="H19" s="33"/>
      <c r="I19" s="32"/>
      <c r="J19" s="33"/>
    </row>
    <row r="20" spans="1:10" x14ac:dyDescent="0.25">
      <c r="A20" s="20"/>
      <c r="B20" s="20"/>
      <c r="C20" s="34" t="s">
        <v>17</v>
      </c>
      <c r="D20" s="35" t="s">
        <v>18</v>
      </c>
      <c r="E20" s="36">
        <f t="shared" ref="E20:J20" si="1">E17*$D19</f>
        <v>5193.357142857144</v>
      </c>
      <c r="F20" s="37">
        <f t="shared" si="1"/>
        <v>5014.2758620689656</v>
      </c>
      <c r="G20" s="36">
        <f t="shared" si="1"/>
        <v>5193.357142857144</v>
      </c>
      <c r="H20" s="37">
        <f t="shared" si="1"/>
        <v>5014.2758620689656</v>
      </c>
      <c r="I20" s="36">
        <f t="shared" si="1"/>
        <v>6106.3493285714285</v>
      </c>
      <c r="J20" s="37">
        <f t="shared" si="1"/>
        <v>5895.7855586206897</v>
      </c>
    </row>
    <row r="21" spans="1:10" ht="31.5" x14ac:dyDescent="0.25">
      <c r="A21" s="38"/>
      <c r="B21" s="38"/>
      <c r="C21" s="39" t="s">
        <v>19</v>
      </c>
      <c r="D21" s="40" t="s">
        <v>18</v>
      </c>
      <c r="E21" s="41">
        <f>E20*50%</f>
        <v>2596.678571428572</v>
      </c>
      <c r="F21" s="42">
        <f t="shared" ref="F21:J21" si="2">F20*50%</f>
        <v>2507.1379310344828</v>
      </c>
      <c r="G21" s="43">
        <f t="shared" si="2"/>
        <v>2596.678571428572</v>
      </c>
      <c r="H21" s="42">
        <f t="shared" si="2"/>
        <v>2507.1379310344828</v>
      </c>
      <c r="I21" s="43">
        <f t="shared" si="2"/>
        <v>3053.1746642857142</v>
      </c>
      <c r="J21" s="42">
        <f t="shared" si="2"/>
        <v>2947.8927793103448</v>
      </c>
    </row>
    <row r="22" spans="1:10" x14ac:dyDescent="0.25">
      <c r="A22" s="20"/>
      <c r="B22" s="20"/>
      <c r="C22" s="57"/>
      <c r="D22" s="58"/>
      <c r="E22" s="32"/>
      <c r="F22" s="33"/>
      <c r="G22" s="32"/>
      <c r="H22" s="33"/>
      <c r="I22" s="32"/>
      <c r="J22" s="33"/>
    </row>
    <row r="23" spans="1:10" ht="15.75" x14ac:dyDescent="0.25">
      <c r="A23" s="20"/>
      <c r="B23" s="20"/>
      <c r="C23" s="57" t="s">
        <v>20</v>
      </c>
      <c r="D23" s="58"/>
      <c r="E23" s="44">
        <v>20</v>
      </c>
      <c r="F23" s="45">
        <v>10</v>
      </c>
      <c r="G23" s="44">
        <v>8</v>
      </c>
      <c r="H23" s="45"/>
      <c r="I23" s="44"/>
      <c r="J23" s="45"/>
    </row>
    <row r="24" spans="1:10" ht="47.25" x14ac:dyDescent="0.25">
      <c r="A24" s="38"/>
      <c r="B24" s="38"/>
      <c r="C24" s="46" t="s">
        <v>21</v>
      </c>
      <c r="D24" s="40" t="s">
        <v>18</v>
      </c>
      <c r="E24" s="47">
        <f t="shared" ref="E24:J24" si="3">IF(E23&gt;0,E21/E23,0)</f>
        <v>129.8339285714286</v>
      </c>
      <c r="F24" s="48">
        <f t="shared" si="3"/>
        <v>250.71379310344827</v>
      </c>
      <c r="G24" s="47">
        <f t="shared" si="3"/>
        <v>324.5848214285715</v>
      </c>
      <c r="H24" s="48">
        <f t="shared" si="3"/>
        <v>0</v>
      </c>
      <c r="I24" s="47">
        <f t="shared" si="3"/>
        <v>0</v>
      </c>
      <c r="J24" s="48">
        <f t="shared" si="3"/>
        <v>0</v>
      </c>
    </row>
    <row r="25" spans="1:10" x14ac:dyDescent="0.25">
      <c r="A25" s="20"/>
      <c r="B25" s="20"/>
      <c r="C25" s="52"/>
      <c r="D25" s="53"/>
      <c r="E25" s="32"/>
      <c r="F25" s="33"/>
      <c r="G25" s="32"/>
      <c r="H25" s="33"/>
      <c r="I25" s="32"/>
      <c r="J25" s="33"/>
    </row>
    <row r="26" spans="1:10" ht="15.75" x14ac:dyDescent="0.25">
      <c r="A26" s="20"/>
      <c r="B26" s="20"/>
      <c r="C26" s="52" t="s">
        <v>22</v>
      </c>
      <c r="D26" s="53"/>
      <c r="E26" s="44">
        <v>12</v>
      </c>
      <c r="F26" s="45">
        <v>6</v>
      </c>
      <c r="G26" s="44">
        <v>3</v>
      </c>
      <c r="H26" s="45"/>
      <c r="I26" s="44"/>
      <c r="J26" s="45"/>
    </row>
    <row r="27" spans="1:10" ht="63.75" thickBot="1" x14ac:dyDescent="0.3">
      <c r="A27" s="51" t="s">
        <v>24</v>
      </c>
      <c r="B27" s="38"/>
      <c r="C27" s="46" t="s">
        <v>23</v>
      </c>
      <c r="D27" s="40" t="s">
        <v>18</v>
      </c>
      <c r="E27" s="49">
        <f>E26/12*E24</f>
        <v>129.8339285714286</v>
      </c>
      <c r="F27" s="50">
        <f t="shared" ref="F27:J27" si="4">F26/12*F24</f>
        <v>125.35689655172413</v>
      </c>
      <c r="G27" s="49">
        <f t="shared" si="4"/>
        <v>81.146205357142875</v>
      </c>
      <c r="H27" s="50">
        <f t="shared" si="4"/>
        <v>0</v>
      </c>
      <c r="I27" s="49">
        <f t="shared" si="4"/>
        <v>0</v>
      </c>
      <c r="J27" s="50">
        <f t="shared" si="4"/>
        <v>0</v>
      </c>
    </row>
  </sheetData>
  <mergeCells count="22">
    <mergeCell ref="E11:J11"/>
    <mergeCell ref="A1:J1"/>
    <mergeCell ref="C3:J3"/>
    <mergeCell ref="C5:J5"/>
    <mergeCell ref="C7:J7"/>
    <mergeCell ref="A9:J9"/>
    <mergeCell ref="C13:D13"/>
    <mergeCell ref="E13:F13"/>
    <mergeCell ref="G13:H13"/>
    <mergeCell ref="I13:J13"/>
    <mergeCell ref="C14:D14"/>
    <mergeCell ref="E14:F14"/>
    <mergeCell ref="G14:H14"/>
    <mergeCell ref="I14:J14"/>
    <mergeCell ref="C25:D25"/>
    <mergeCell ref="C26:D26"/>
    <mergeCell ref="C15:D15"/>
    <mergeCell ref="C16:D16"/>
    <mergeCell ref="C17:D17"/>
    <mergeCell ref="C18:D18"/>
    <mergeCell ref="C22:D22"/>
    <mergeCell ref="C23:D23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NFV - Hilfstabelle Verrechnung einzelner Lektionen</dc:title>
  <dc:creator>Limoni Bekim, ERZ-AKVB-FBS</dc:creator>
  <cp:keywords>AKVB</cp:keywords>
  <cp:lastModifiedBy>Dürst Ueli, BKD-AKVB-FBS</cp:lastModifiedBy>
  <cp:lastPrinted>2021-07-14T06:42:29Z</cp:lastPrinted>
  <dcterms:created xsi:type="dcterms:W3CDTF">2018-12-07T10:42:32Z</dcterms:created>
  <dcterms:modified xsi:type="dcterms:W3CDTF">2021-07-14T10:35:18Z</dcterms:modified>
  <cp:category>NFV</cp:category>
</cp:coreProperties>
</file>