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\\abia-cfs-user.infra.be.ch\abia-cfs-user\UserHomes\mfxk\Z_Systems\RedirectedFolders\Desktop\Website\Tagesschule\"/>
    </mc:Choice>
  </mc:AlternateContent>
  <xr:revisionPtr revIDLastSave="0" documentId="8_{7006DFC4-AE07-4623-8569-D0AE633BE18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nleitung" sheetId="1" r:id="rId1"/>
    <sheet name="Formular" sheetId="2" r:id="rId2"/>
    <sheet name="Tabelle1" sheetId="4" state="hidden" r:id="rId3"/>
    <sheet name="Liste Gemeinden" sheetId="3" state="hidden" r:id="rId4"/>
  </sheets>
  <definedNames>
    <definedName name="_xlnm._FilterDatabase" localSheetId="3" hidden="1">'Liste Gemeinden'!#REF!</definedName>
    <definedName name="_xlnm.Print_Area" localSheetId="1">Formular!$A$1:$F$181</definedName>
    <definedName name="Z_9A8F1120_0ABC_4DF5_A4D8_3AE1DEDDA955_.wvu.Cols" localSheetId="1" hidden="1">Formular!$H:$I</definedName>
    <definedName name="Z_9A8F1120_0ABC_4DF5_A4D8_3AE1DEDDA955_.wvu.PrintArea" localSheetId="1" hidden="1">Formular!$A$1:$F$181</definedName>
    <definedName name="Z_9A8F1120_0ABC_4DF5_A4D8_3AE1DEDDA955_.wvu.Rows" localSheetId="1" hidden="1">Formular!$6:$84</definedName>
  </definedNames>
  <calcPr calcId="191029"/>
  <customWorkbookViews>
    <customWorkbookView name="Flury Dina, BKD-AKVB-RSD-FB-SEA - Persönliche Ansicht" guid="{9A8F1120-0ABC-4DF5-A4D8-3AE1DEDDA955}" mergeInterval="0" personalView="1" maximized="1" xWindow="-8" yWindow="-8" windowWidth="1936" windowHeight="11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2" l="1"/>
  <c r="D83" i="3" l="1"/>
  <c r="F120" i="2" l="1"/>
  <c r="E121" i="2" l="1"/>
  <c r="A1" i="3" l="1"/>
  <c r="E102" i="2"/>
  <c r="I128" i="2"/>
  <c r="I131" i="2"/>
  <c r="I121" i="2"/>
  <c r="I104" i="2"/>
  <c r="I156" i="2"/>
  <c r="I157" i="2"/>
  <c r="I158" i="2"/>
  <c r="I159" i="2"/>
  <c r="I160" i="2"/>
  <c r="I161" i="2"/>
  <c r="I163" i="2"/>
  <c r="I166" i="2"/>
  <c r="I170" i="2"/>
  <c r="I147" i="2"/>
  <c r="I148" i="2"/>
  <c r="I149" i="2"/>
  <c r="I150" i="2"/>
  <c r="I152" i="2"/>
  <c r="I143" i="2"/>
  <c r="I141" i="2"/>
  <c r="I140" i="2"/>
  <c r="I139" i="2"/>
  <c r="I138" i="2"/>
  <c r="I112" i="2"/>
  <c r="I113" i="2"/>
  <c r="I114" i="2"/>
  <c r="I115" i="2"/>
  <c r="I105" i="2"/>
  <c r="I103" i="2"/>
  <c r="I102" i="2"/>
  <c r="I101" i="2"/>
  <c r="I100" i="2"/>
  <c r="I99" i="2"/>
  <c r="I98" i="2"/>
  <c r="I108" i="2"/>
  <c r="I107" i="2"/>
  <c r="I93" i="2"/>
  <c r="F162" i="2"/>
  <c r="I162" i="2"/>
  <c r="F151" i="2"/>
  <c r="I151" i="2" s="1"/>
  <c r="F142" i="2"/>
  <c r="I142" i="2" s="1"/>
  <c r="B8" i="3" l="1"/>
  <c r="B7" i="3"/>
  <c r="B1" i="3"/>
  <c r="B2" i="3"/>
  <c r="D86" i="2" s="1"/>
  <c r="A7" i="3" s="1"/>
  <c r="E122" i="2"/>
  <c r="I122" i="2" s="1"/>
  <c r="I119" i="2"/>
  <c r="I86" i="2" l="1"/>
  <c r="D89" i="2" l="1"/>
  <c r="I89" i="2" s="1"/>
  <c r="D88" i="2"/>
  <c r="I8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Flury Dina, ERZ-AKVB-VSD-FB-SEA</author>
    <author>Turnadzic Amra, BKD-AKVB-RSD-FB-SEA</author>
  </authors>
  <commentList>
    <comment ref="E108" authorId="0" shapeId="0" xr:uid="{00000000-0006-0000-0100-000001000000}">
      <text>
        <r>
          <rPr>
            <sz val="9"/>
            <color indexed="81"/>
            <rFont val="Segoe UI"/>
            <family val="2"/>
          </rPr>
          <t>Lohnkosten für die Schulsozialarbeiterinnen und Schulsozialarbeiter inkl. Sozialversicherungsbeiträge. Ohne Kosten für Führung, Weiterbildung, Administration und Lohnkosten von Praktikantinnen und Praktikanten</t>
        </r>
      </text>
    </comment>
    <comment ref="F113" authorId="1" shapeId="0" xr:uid="{1F23B2BA-164D-4CC7-AF57-59D6196A20B9}">
      <text>
        <r>
          <rPr>
            <sz val="9"/>
            <color indexed="81"/>
            <rFont val="Segoe UI"/>
            <charset val="1"/>
          </rPr>
          <t>Eine abgeschlossene Ausbildung an einer Hochschule, 
Fachhochschule und Höheren Fachschule in Sozialer Arbeit, Sozialarbeit 
und Sozialpädagogik (oder bei entsprechendem Anforderungsprofil in 
soziokultureller Animation).</t>
        </r>
      </text>
    </comment>
  </commentList>
</comments>
</file>

<file path=xl/sharedStrings.xml><?xml version="1.0" encoding="utf-8"?>
<sst xmlns="http://schemas.openxmlformats.org/spreadsheetml/2006/main" count="976" uniqueCount="443">
  <si>
    <t>Gesuch Kantonsbeitrag an die Schulsozialarbeitskosten</t>
  </si>
  <si>
    <t>Anleitung</t>
  </si>
  <si>
    <t>Die Person in der Gemeinde oder im Gemeindeverband, die für die Schulsozialarbeit zuständig ist, füllt dieses Formular aus und bestätigt die Richtigkeit der Angaben mit ihrer Unterschrift.</t>
  </si>
  <si>
    <t>an</t>
  </si>
  <si>
    <t>Gemeinde bzw. Gemeindeverband</t>
  </si>
  <si>
    <t>A) ZUGANG ZUR SCHULSOZIALARBEIT</t>
  </si>
  <si>
    <t>Anzahl Schülerinnen und Schüler mit Zugang zur Schulsozialarbeit*</t>
  </si>
  <si>
    <t>Kindergarten</t>
  </si>
  <si>
    <t>nein</t>
  </si>
  <si>
    <t>Basisstufe</t>
  </si>
  <si>
    <t>Primarstufe</t>
  </si>
  <si>
    <t>Sekundarstufe I</t>
  </si>
  <si>
    <t>Total</t>
  </si>
  <si>
    <t>B) STELLENPROZENTE UND LOHNKOSTEN</t>
  </si>
  <si>
    <t>Total Stellenprozente Schulsozialarbeit</t>
  </si>
  <si>
    <t>C) KONTROLLFRAGEN</t>
  </si>
  <si>
    <t>Der direkte Zugang für die Schülerinnen und Schüler, für die Lehrkräfte und weitere schulische Betreuungspersonen sowie für die Eltern ist gewährleistet (VSV Art 16 lit. b).</t>
  </si>
  <si>
    <t>Die in der Schulsozialarbeit eingesetzten Personen verfügen über die erforderliche Qualifikation (VSV Art. 16 lit. c).</t>
  </si>
  <si>
    <t>Die totalen Stellenprozente der Schulsozialarbeitenden betragen mindestens 20 % einer Vollzeitstelle (VSV Art. 16 lit. d).</t>
  </si>
  <si>
    <t>D) BEITRAG DES KANTONS*</t>
  </si>
  <si>
    <t>Beitrag pro Schülerin oder Schüler</t>
  </si>
  <si>
    <t>Voraussichtlicher Beitrag des Kantons an die Gemeinde</t>
  </si>
  <si>
    <t>Kontoangaben für die Überweisung</t>
  </si>
  <si>
    <t>Die folgenden Angaben sind freiwillig. Sie dienen dem Reporting über die Schulsozialarbeit im Kanton.</t>
  </si>
  <si>
    <t>E) ARBEITSINHALTE DER SCHULSOZIALARBEIT</t>
  </si>
  <si>
    <t>Anteil der Arbeitszeit der Schulsozialarbeitenden für…</t>
  </si>
  <si>
    <t>Prävention</t>
  </si>
  <si>
    <t>Beratung Schülerinnen und Schüler</t>
  </si>
  <si>
    <t>Beratung andere</t>
  </si>
  <si>
    <t>Vernetzung</t>
  </si>
  <si>
    <t>Anderes (bitte erläutern)</t>
  </si>
  <si>
    <t>Der Erstkontakt zur Schulsozialarbeit erfolgt durch…</t>
  </si>
  <si>
    <t>Anteil am Total der Fälle</t>
  </si>
  <si>
    <t>Schülerinnen und Schüler</t>
  </si>
  <si>
    <t>Lehrpersonen</t>
  </si>
  <si>
    <t>Eltern</t>
  </si>
  <si>
    <t>Schulleitung</t>
  </si>
  <si>
    <t>Andere (bitte erläutern)</t>
  </si>
  <si>
    <t>Der Grund für den Kontakt mit der Schulsozialarbeit ist…</t>
  </si>
  <si>
    <t>Konflikte / Beziehungen</t>
  </si>
  <si>
    <t>Gesundheit / Entwicklung</t>
  </si>
  <si>
    <t>Kritische Lebensereignisse</t>
  </si>
  <si>
    <t>Gewalt in der Schule</t>
  </si>
  <si>
    <t>Erziehung / Familie</t>
  </si>
  <si>
    <t>Lernen</t>
  </si>
  <si>
    <t>Reichweite der Schulsozialarbeit</t>
  </si>
  <si>
    <t>F) BEMERKUNGEN</t>
  </si>
  <si>
    <t>Mit der Unterschrift bestätigen die zuständigen Personen die Richtigkeit der Angaben.</t>
  </si>
  <si>
    <t>Datum und Unterschrift zuständige Person Schulsozialarbeit</t>
  </si>
  <si>
    <t>Datum und Unterschrift zuständige/r Ressortvorsteher/-in</t>
  </si>
  <si>
    <t>sea.bkd@be.ch</t>
  </si>
  <si>
    <t>Die Bildungs- und Kulturdirektion prüft das Gesuch. Der Kantonsbeitrag wird in der Regel bis Ende des Kalenderjahres ausbezahlt, in dem das Schuljahr zu Ende geht.</t>
  </si>
  <si>
    <t>Aarberg</t>
  </si>
  <si>
    <t>Aarwangen</t>
  </si>
  <si>
    <t>Aefligen</t>
  </si>
  <si>
    <t>Aeschi bei Spiez</t>
  </si>
  <si>
    <t>Allmendingen</t>
  </si>
  <si>
    <t>Arch</t>
  </si>
  <si>
    <t>Attiswil</t>
  </si>
  <si>
    <t>Bargen</t>
  </si>
  <si>
    <t>Bellmund</t>
  </si>
  <si>
    <t>Belp</t>
  </si>
  <si>
    <t>Bern</t>
  </si>
  <si>
    <t>Biel/Bienne</t>
  </si>
  <si>
    <t>Biglen</t>
  </si>
  <si>
    <t>Bolligen</t>
  </si>
  <si>
    <t>Bönigen</t>
  </si>
  <si>
    <t>Brienz</t>
  </si>
  <si>
    <t>Brügg</t>
  </si>
  <si>
    <t>Burgdorf</t>
  </si>
  <si>
    <t>Diemtigen</t>
  </si>
  <si>
    <t>Diessbach bei Büren</t>
  </si>
  <si>
    <t>Eriz</t>
  </si>
  <si>
    <t>Erlach</t>
  </si>
  <si>
    <t>Ersigen</t>
  </si>
  <si>
    <t>Ferenbalm</t>
  </si>
  <si>
    <t>Finsterhennen</t>
  </si>
  <si>
    <t>Fraubrunnen</t>
  </si>
  <si>
    <t>Frutigen</t>
  </si>
  <si>
    <t>Gerzensee</t>
  </si>
  <si>
    <t>Grindelwald</t>
  </si>
  <si>
    <t>Grossaffoltern</t>
  </si>
  <si>
    <t>Grosshöchstetten</t>
  </si>
  <si>
    <t>Guggisberg</t>
  </si>
  <si>
    <t>Heimberg</t>
  </si>
  <si>
    <t>Herzogenbuchsee</t>
  </si>
  <si>
    <t>Hindelbank</t>
  </si>
  <si>
    <t>Homberg</t>
  </si>
  <si>
    <t>Ins</t>
  </si>
  <si>
    <t>Interlaken</t>
  </si>
  <si>
    <t>Ipsach</t>
  </si>
  <si>
    <t>Iseltwald</t>
  </si>
  <si>
    <t>Ittigen</t>
  </si>
  <si>
    <t>Jegenstorf</t>
  </si>
  <si>
    <t>Kallnach</t>
  </si>
  <si>
    <t>Kandersteg</t>
  </si>
  <si>
    <t>Kappelen</t>
  </si>
  <si>
    <t>Kaufdorf</t>
  </si>
  <si>
    <t>Kehrsatz</t>
  </si>
  <si>
    <t>Kernenried</t>
  </si>
  <si>
    <t>Kirchberg</t>
  </si>
  <si>
    <t>Kirchlindach</t>
  </si>
  <si>
    <t>Köniz</t>
  </si>
  <si>
    <t>Konolfingen</t>
  </si>
  <si>
    <t>Krattigen</t>
  </si>
  <si>
    <t>Krauchthal</t>
  </si>
  <si>
    <t>Langenthal</t>
  </si>
  <si>
    <t>Laupen</t>
  </si>
  <si>
    <t>Lauperswil</t>
  </si>
  <si>
    <t>Lauterbrunnen</t>
  </si>
  <si>
    <t>Lengnau</t>
  </si>
  <si>
    <t>Lenk</t>
  </si>
  <si>
    <t>Lützelflüh</t>
  </si>
  <si>
    <t>Lyss</t>
  </si>
  <si>
    <t>Madiswil</t>
  </si>
  <si>
    <t>Meikirch</t>
  </si>
  <si>
    <t>Meinisberg</t>
  </si>
  <si>
    <t>Meiringen</t>
  </si>
  <si>
    <t>Melchnau</t>
  </si>
  <si>
    <t>Moosseedorf</t>
  </si>
  <si>
    <t>Mühleberg</t>
  </si>
  <si>
    <t>Münchenbuchsee</t>
  </si>
  <si>
    <t>Münchenwiler</t>
  </si>
  <si>
    <t>Münsingen</t>
  </si>
  <si>
    <t>Neuenegg</t>
  </si>
  <si>
    <t>Nidau</t>
  </si>
  <si>
    <t>Niederbipp</t>
  </si>
  <si>
    <t>Niederhünigen</t>
  </si>
  <si>
    <t>Oberbipp</t>
  </si>
  <si>
    <t>Oberburg</t>
  </si>
  <si>
    <t>Oberdiessbach</t>
  </si>
  <si>
    <t>Oberthal</t>
  </si>
  <si>
    <t>Oppligen</t>
  </si>
  <si>
    <t>Orpund</t>
  </si>
  <si>
    <t>Ostermundigen</t>
  </si>
  <si>
    <t>Pieterlen</t>
  </si>
  <si>
    <t>Port</t>
  </si>
  <si>
    <t>Rapperswil</t>
  </si>
  <si>
    <t>Riggisberg</t>
  </si>
  <si>
    <t>Ringgenberg</t>
  </si>
  <si>
    <t>Roggwil</t>
  </si>
  <si>
    <t>Rubigen</t>
  </si>
  <si>
    <t>Rüderswil</t>
  </si>
  <si>
    <t>Rüdtligen-Alchenflüh</t>
  </si>
  <si>
    <t>Rüeggisberg</t>
  </si>
  <si>
    <t>Saanen</t>
  </si>
  <si>
    <t>Safnern</t>
  </si>
  <si>
    <t>Schüpfen</t>
  </si>
  <si>
    <t>Schwarzenburg</t>
  </si>
  <si>
    <t>Seedorf</t>
  </si>
  <si>
    <t>Seftigen</t>
  </si>
  <si>
    <t>Sigriswil</t>
  </si>
  <si>
    <t>Spiez</t>
  </si>
  <si>
    <t>Steffisburg</t>
  </si>
  <si>
    <t>Stettlen</t>
  </si>
  <si>
    <t>Täuffelen</t>
  </si>
  <si>
    <t>Thun</t>
  </si>
  <si>
    <t>Toffen</t>
  </si>
  <si>
    <t>Trubschachen</t>
  </si>
  <si>
    <t>Uetendorf</t>
  </si>
  <si>
    <t>Unterseen</t>
  </si>
  <si>
    <t>Urtenen-Schönbühl</t>
  </si>
  <si>
    <t>Uttigen</t>
  </si>
  <si>
    <t>Vechigen</t>
  </si>
  <si>
    <t>Wattenwil</t>
  </si>
  <si>
    <t>Wichtrach</t>
  </si>
  <si>
    <t>Wiedlisbach</t>
  </si>
  <si>
    <t>Wilderswil</t>
  </si>
  <si>
    <t>Wimmis</t>
  </si>
  <si>
    <t>Worb</t>
  </si>
  <si>
    <t>Worben</t>
  </si>
  <si>
    <t>Wynau</t>
  </si>
  <si>
    <t>Zäziwil</t>
  </si>
  <si>
    <t>Zollikofen</t>
  </si>
  <si>
    <t>Zweisimmen</t>
  </si>
  <si>
    <t>Corgémont</t>
  </si>
  <si>
    <t>La Neuveville</t>
  </si>
  <si>
    <t>Moutier</t>
  </si>
  <si>
    <t>Orvin</t>
  </si>
  <si>
    <t>Reconvilier</t>
  </si>
  <si>
    <t>Renan</t>
  </si>
  <si>
    <t>Saint-Imier</t>
  </si>
  <si>
    <t>Tavannes</t>
  </si>
  <si>
    <t>Tramelan</t>
  </si>
  <si>
    <t>Trägergemeinde</t>
  </si>
  <si>
    <t>Radelfingen</t>
  </si>
  <si>
    <t>Auswil</t>
  </si>
  <si>
    <t>Bannwil</t>
  </si>
  <si>
    <t>Gondiswil</t>
  </si>
  <si>
    <t>Lotzwil</t>
  </si>
  <si>
    <t>Obersteckholz</t>
  </si>
  <si>
    <t>Rohrbach</t>
  </si>
  <si>
    <t>Rohrbachgraben</t>
  </si>
  <si>
    <t>Thunstetten</t>
  </si>
  <si>
    <t>Ursenbach</t>
  </si>
  <si>
    <t>Bremgarten bei Bern</t>
  </si>
  <si>
    <t>Muri bei Bern</t>
  </si>
  <si>
    <t>Oberbalm</t>
  </si>
  <si>
    <t>Wohlen bei Bern</t>
  </si>
  <si>
    <t>Evilard/Leubringen</t>
  </si>
  <si>
    <t>Büetigen</t>
  </si>
  <si>
    <t>Büren an der Aare</t>
  </si>
  <si>
    <t>Dotzigen</t>
  </si>
  <si>
    <t>Leuzigen</t>
  </si>
  <si>
    <t>Oberwil bei Büren</t>
  </si>
  <si>
    <t>Rüti bei Büren</t>
  </si>
  <si>
    <t>Wengi</t>
  </si>
  <si>
    <t>Hasle bei Burgdorf</t>
  </si>
  <si>
    <t>Heimiswil</t>
  </si>
  <si>
    <t>Lyssach</t>
  </si>
  <si>
    <t>Wynigen</t>
  </si>
  <si>
    <t>Cortébert</t>
  </si>
  <si>
    <t>La Ferrière</t>
  </si>
  <si>
    <t>Sonceboz-Sombeval</t>
  </si>
  <si>
    <t>Sonvilier</t>
  </si>
  <si>
    <t>Péry-La Heutte</t>
  </si>
  <si>
    <t>Treiten</t>
  </si>
  <si>
    <t>Diemerswil</t>
  </si>
  <si>
    <t>Iffwil</t>
  </si>
  <si>
    <t>Zuzwil</t>
  </si>
  <si>
    <t>Adelboden</t>
  </si>
  <si>
    <t>Reichenbach im Kandertal</t>
  </si>
  <si>
    <t>Beatenberg</t>
  </si>
  <si>
    <t>Därligen</t>
  </si>
  <si>
    <t>Gsteigwiler</t>
  </si>
  <si>
    <t>Gündlischwand</t>
  </si>
  <si>
    <t>Habkern</t>
  </si>
  <si>
    <t>Hofstetten bei Brienz</t>
  </si>
  <si>
    <t>Leissigen</t>
  </si>
  <si>
    <t>Matten bei Interlaken</t>
  </si>
  <si>
    <t>Arni</t>
  </si>
  <si>
    <t>Bowil</t>
  </si>
  <si>
    <t>Brenzikofen</t>
  </si>
  <si>
    <t>Freimettigen</t>
  </si>
  <si>
    <t>Häutligen</t>
  </si>
  <si>
    <t>Herbligen</t>
  </si>
  <si>
    <t>Kiesen</t>
  </si>
  <si>
    <t>Linden</t>
  </si>
  <si>
    <t>Mirchel</t>
  </si>
  <si>
    <t>Walkringen</t>
  </si>
  <si>
    <t>Frauenkappelen</t>
  </si>
  <si>
    <t>Kriechenwil</t>
  </si>
  <si>
    <t>Wileroltigen</t>
  </si>
  <si>
    <t>Champoz</t>
  </si>
  <si>
    <t>Court</t>
  </si>
  <si>
    <t>Loveresse</t>
  </si>
  <si>
    <t>Perrefitte</t>
  </si>
  <si>
    <t>Saicourt</t>
  </si>
  <si>
    <t>Sorvilier</t>
  </si>
  <si>
    <t>Petit-Val</t>
  </si>
  <si>
    <t>Valbirse</t>
  </si>
  <si>
    <t>Jens</t>
  </si>
  <si>
    <t>Schwadernau</t>
  </si>
  <si>
    <t>Studen</t>
  </si>
  <si>
    <t>Sutz-Lattrigen</t>
  </si>
  <si>
    <t>Walperswil</t>
  </si>
  <si>
    <t>Twann-Tüscherz</t>
  </si>
  <si>
    <t>Därstetten</t>
  </si>
  <si>
    <t>Erlenbach im Simmental</t>
  </si>
  <si>
    <t>Oberwil im Simmental</t>
  </si>
  <si>
    <t>Reutigen</t>
  </si>
  <si>
    <t>Stocken-Höfen</t>
  </si>
  <si>
    <t>Hasliberg</t>
  </si>
  <si>
    <t>Innertkirchen</t>
  </si>
  <si>
    <t>Boltigen</t>
  </si>
  <si>
    <t>St. Stephan</t>
  </si>
  <si>
    <t>Gsteig</t>
  </si>
  <si>
    <t>Lauenen</t>
  </si>
  <si>
    <t>Rüschegg</t>
  </si>
  <si>
    <t>Burgistein</t>
  </si>
  <si>
    <t>Gurzelen</t>
  </si>
  <si>
    <t>Niedermuhlern</t>
  </si>
  <si>
    <t>Rümligen</t>
  </si>
  <si>
    <t>Wald</t>
  </si>
  <si>
    <t>Thurnen</t>
  </si>
  <si>
    <t>Eggiwil</t>
  </si>
  <si>
    <t>Langnau im Emmental</t>
  </si>
  <si>
    <t>Röthenbach im Emmental</t>
  </si>
  <si>
    <t>Schangnau</t>
  </si>
  <si>
    <t>Signau</t>
  </si>
  <si>
    <t>Trub</t>
  </si>
  <si>
    <t>Blumenstein</t>
  </si>
  <si>
    <t>Buchholterberg</t>
  </si>
  <si>
    <t>Fahrni</t>
  </si>
  <si>
    <t>Heiligenschwendi</t>
  </si>
  <si>
    <t>Oberlangenegg</t>
  </si>
  <si>
    <t>Thierachern</t>
  </si>
  <si>
    <t>Uebeschi</t>
  </si>
  <si>
    <t>Unterlangenegg</t>
  </si>
  <si>
    <t>Forst-Längenbühl</t>
  </si>
  <si>
    <t>Affoltern im Emmental</t>
  </si>
  <si>
    <t>Dürrenroth</t>
  </si>
  <si>
    <t>Eriswil</t>
  </si>
  <si>
    <t>Huttwil</t>
  </si>
  <si>
    <t>Rüegsau</t>
  </si>
  <si>
    <t>Sumiswald</t>
  </si>
  <si>
    <t>Trachselwald</t>
  </si>
  <si>
    <t>Walterswil</t>
  </si>
  <si>
    <t>Wyssachen</t>
  </si>
  <si>
    <t>Wangen an der Aare</t>
  </si>
  <si>
    <t>Gemeindeverband Sekundarschule Zollbrück</t>
  </si>
  <si>
    <t>Schulverband</t>
  </si>
  <si>
    <t>Syndicat de communes de l'école des Prés-de-Cortébert</t>
  </si>
  <si>
    <t>Schulverband Hermrigen-Merzligen</t>
  </si>
  <si>
    <t>Sekundarschulverband Signau</t>
  </si>
  <si>
    <t>Gemeindeverband Bildung Gottstatt</t>
  </si>
  <si>
    <t>Gemeindeverband Kirchberg BE</t>
  </si>
  <si>
    <t>Schulgemeinde Klein-Emmental</t>
  </si>
  <si>
    <t>Gemeindeverband Sekstufe1 Wichtrach</t>
  </si>
  <si>
    <t>Schulverband Aarberg</t>
  </si>
  <si>
    <t>Syndicat scolaire secondaire du Bas-Vallon</t>
  </si>
  <si>
    <t>Oberstufenverband Rapperswil</t>
  </si>
  <si>
    <t>Syndicat Scolaire du Grand-Val</t>
  </si>
  <si>
    <t>Sekundarschulverband Erlenbach</t>
  </si>
  <si>
    <t>Gemeindeverband Oberstufenzentrum Ins</t>
  </si>
  <si>
    <t>Gemeindeverband Schule Aare-Oenz</t>
  </si>
  <si>
    <t>Schulverband Farnern Rumisberg Wolfisberg</t>
  </si>
  <si>
    <t>Communauté scolaire du Plateau de Diesse</t>
  </si>
  <si>
    <t>Schulverband Hilterfingen</t>
  </si>
  <si>
    <t>Oberstufenverband Herzogenbuchsee</t>
  </si>
  <si>
    <t>Gemeindeverband Oberstufenzentrum Kleindietwil</t>
  </si>
  <si>
    <t>Schulgemeindeverband Matzwil</t>
  </si>
  <si>
    <t>Schulverband Uettligen</t>
  </si>
  <si>
    <t>Gemeindeverband Koppigen</t>
  </si>
  <si>
    <t>Schulverband Nidau</t>
  </si>
  <si>
    <t>Schulverband Oberstufenzentrum Täuffelen</t>
  </si>
  <si>
    <t>Syndicat scolaire Courtelary-Cormoret-Villeret</t>
  </si>
  <si>
    <t>Schulverband untere Emme</t>
  </si>
  <si>
    <t>Oberstufenschulverband Erlach</t>
  </si>
  <si>
    <t>Oberstufenverband Büetigen-Diessbach-Dotzigen</t>
  </si>
  <si>
    <t>Communauté scolaire de La Baroche</t>
  </si>
  <si>
    <t>Oberstufenverband Wiedlisbach</t>
  </si>
  <si>
    <t>Syndicat Scolaire de l'école secondaire du bas de la vallée</t>
  </si>
  <si>
    <t>Gemeindeverband Oberstufenzentrum Unterlangenegg</t>
  </si>
  <si>
    <t>Gemeindeverband Oberstufenzentrum Arch</t>
  </si>
  <si>
    <t>Communauté de l'école secondaire de la Courtine</t>
  </si>
  <si>
    <t>Communauté scolaire du district de La Neuveville</t>
  </si>
  <si>
    <t>Communauté scolaire de Jean-Gui</t>
  </si>
  <si>
    <t>Schulverband Bettenhausen-Ochlenberg-Thörigen</t>
  </si>
  <si>
    <t>Schulverband Primarschule Kreuzweg</t>
  </si>
  <si>
    <t>Gemeindeverband Schulimont</t>
  </si>
  <si>
    <t>Formular 1</t>
  </si>
  <si>
    <t>Gemeinde</t>
  </si>
  <si>
    <t>angeschlossen</t>
  </si>
  <si>
    <t>Leitung</t>
  </si>
  <si>
    <t>Zugang Kiga</t>
  </si>
  <si>
    <t>Zugang Basisstufe</t>
  </si>
  <si>
    <t>Zugang Primarstufe</t>
  </si>
  <si>
    <t>Zugang Sek I</t>
  </si>
  <si>
    <t>Stellenprozente</t>
  </si>
  <si>
    <t>Lohnkosten</t>
  </si>
  <si>
    <t>Anzahl Kiga</t>
  </si>
  <si>
    <t>Anzahl Basisstufe</t>
  </si>
  <si>
    <t>Anzahl Primarstufe</t>
  </si>
  <si>
    <t>Anzahl Sek I</t>
  </si>
  <si>
    <t>Direkter Zugang?</t>
  </si>
  <si>
    <t>Qualifikation?</t>
  </si>
  <si>
    <t>Mindestpensum 20%?</t>
  </si>
  <si>
    <t>Zusammenarbeit?</t>
  </si>
  <si>
    <t>Anzahl SuS</t>
  </si>
  <si>
    <t>10% Lohnkosten</t>
  </si>
  <si>
    <t>Beitrag Kanton</t>
  </si>
  <si>
    <t>Konto</t>
  </si>
  <si>
    <t>Zahlungsempfänger</t>
  </si>
  <si>
    <t>Anderes Text</t>
  </si>
  <si>
    <t>Erstkontakt SuS</t>
  </si>
  <si>
    <t>Erstkontakt Lehrperson</t>
  </si>
  <si>
    <t>Erstkontakt Eltern</t>
  </si>
  <si>
    <t>Erstkontakt SL</t>
  </si>
  <si>
    <t>Erstkontakt Andere</t>
  </si>
  <si>
    <t>Erstkontakt Andere Text</t>
  </si>
  <si>
    <t>Grund: Konflikte / Beziehungen</t>
  </si>
  <si>
    <t>Grund: Gesundheit / Entwicklung</t>
  </si>
  <si>
    <t>Grund: Kritische Lebensereignisse</t>
  </si>
  <si>
    <t>Grund: Gewalt in der Schule</t>
  </si>
  <si>
    <t>Grund: Erziehung / Familie</t>
  </si>
  <si>
    <t>Grund: Lernen</t>
  </si>
  <si>
    <t>Grund: Anderes (bitte erläutern)</t>
  </si>
  <si>
    <t>Grund: Anderes Text</t>
  </si>
  <si>
    <t>Anzahl Fälle</t>
  </si>
  <si>
    <t>Bemerkungen</t>
  </si>
  <si>
    <t xml:space="preserve">Bildungs- und Kulturdirektion
Amt für Kindergarten, Volksschule und Beratung
</t>
  </si>
  <si>
    <t>Office de l’enseignement préscolaire et obligatoire du conseil et de l’orientation (OECO)</t>
  </si>
  <si>
    <t>Bätterkinden</t>
  </si>
  <si>
    <t>Schulsozialarbeit Kander- und Engstligental</t>
  </si>
  <si>
    <t>Iffwil, Zuzwil (beide nur Sek I)</t>
  </si>
  <si>
    <t>Wald, Niedermuhlern</t>
  </si>
  <si>
    <t>Neuenegg, Mühleberg</t>
  </si>
  <si>
    <t>Brenzikofen, Herbligen, Linden</t>
  </si>
  <si>
    <t>Aefligen, Lyssach</t>
  </si>
  <si>
    <t>Guggisberg, Rüschegg</t>
  </si>
  <si>
    <t>Träger</t>
  </si>
  <si>
    <t>Schulsozialarbeit Oberes Emmental</t>
  </si>
  <si>
    <t>Gemeindeverband Sekundarschule I Wichtrach</t>
  </si>
  <si>
    <t>angeschlossen Änderung</t>
  </si>
  <si>
    <r>
      <t>Leitung Schulsozialarbeit in der Gemeinde oder im Verband</t>
    </r>
    <r>
      <rPr>
        <sz val="10"/>
        <rFont val="Arial"/>
        <family val="2"/>
      </rPr>
      <t xml:space="preserve"> (Name, Telefon, E-Mail)</t>
    </r>
  </si>
  <si>
    <t>CHF</t>
  </si>
  <si>
    <t>Schülerinnen und Schüler der folgenden Stufen 
haben Zugang zur Schulsozialarbeit:</t>
  </si>
  <si>
    <t>Die Zusammenarbeit der Schulsozialarbeit mit weiteren Institutionen und Behörden im Schul-, 
Sozial-, Gesundheits- und Beratungsbereich ist gewährleistet (VSV Art 16 lit. e).</t>
  </si>
  <si>
    <t>Wiler, Zielebach, Utzenstorf</t>
  </si>
  <si>
    <t>Bäriswil, Mattstetten</t>
  </si>
  <si>
    <t>Oberstufenzentrum Kleindietwil</t>
  </si>
  <si>
    <t>Wiggiswil</t>
  </si>
  <si>
    <t>Reutigen, Zwieselberg</t>
  </si>
  <si>
    <t>Schulsozialarbeit Riggisberg und Region</t>
  </si>
  <si>
    <t>Anzahl Schülerinnen und Schüler mit Zugang zur Schulsozialarbeit</t>
  </si>
  <si>
    <t>10 % der effektiven Lohnkosten für die Schulsozialarbeit</t>
  </si>
  <si>
    <t>Adresse Zahlungsempfänger (Gemeinde)</t>
  </si>
  <si>
    <t>IBAN Konto</t>
  </si>
  <si>
    <t xml:space="preserve">Schulverband Bettenhausen-Ochlenberg-Thörigen </t>
  </si>
  <si>
    <t>Thunstetten-Bützberg</t>
  </si>
  <si>
    <t>Gemeindeverband Sekstufe 1 Wichtrach</t>
  </si>
  <si>
    <t>Oberstufenzentrum Wiedlisbach</t>
  </si>
  <si>
    <t>Wiedlisbach Primarschule</t>
  </si>
  <si>
    <t>Studen, Aegerten</t>
  </si>
  <si>
    <t>Berken, Graben, Heimenhausen, Inkwil, Niederönz</t>
  </si>
  <si>
    <t>Biglen, Grosshöchstetten, Niederhünigen, Freimettigen, Walkringen, Zäziwil (inkl. Oberhünigen)</t>
  </si>
  <si>
    <t>Unterseen, Interlaken, Bönigen, Ringgenberg, Matten (Bödeli)</t>
  </si>
  <si>
    <t>Innertkirchen, Schattenhalb, Hasliberg, Guttannen</t>
  </si>
  <si>
    <t>Auswil (BS), Rohrbachgraben, Ursenbach, Walterswil ink. Oeschenbach, Schulgemeinde Klein-Emmental (SV Gassen), Rohrbach (Dok.-Nr. 1326638)</t>
  </si>
  <si>
    <t>Meinisberg, Safnern, Schwadernau (inkl. Scheuren), GV Bildung Gottstatt</t>
  </si>
  <si>
    <t>Uttigen, Thierachern, Amsoldingen, Uebeschi</t>
  </si>
  <si>
    <t>Primarschule Wichtrach</t>
  </si>
  <si>
    <r>
      <t xml:space="preserve">Bitte reichen Sie bei der </t>
    </r>
    <r>
      <rPr>
        <b/>
        <sz val="10"/>
        <rFont val="Arial"/>
        <family val="2"/>
      </rPr>
      <t>erstmaligen Gesuchstellung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zusätzlich</t>
    </r>
    <r>
      <rPr>
        <sz val="10"/>
        <rFont val="Arial"/>
        <family val="2"/>
      </rPr>
      <t xml:space="preserve"> folgende Dokumente elektronisch ein:
- Konzept der Schulsozialarbeit
- Beschluss der Gemeinde oder des Gemeindeverbands zur Einführung der Schulsozialarbeit
- Zusammenarbeitsvertrag mit Anschlussgemeinden</t>
    </r>
  </si>
  <si>
    <t>Lauperswil, Röthenbach, Rüderswil, Schulverband Trub*Schachen</t>
  </si>
  <si>
    <r>
      <t xml:space="preserve">Schuljahr 2023/24 </t>
    </r>
    <r>
      <rPr>
        <sz val="14"/>
        <rFont val="Arial"/>
        <family val="2"/>
      </rPr>
      <t>(1. August 2023 - 31. Juli 2024)</t>
    </r>
  </si>
  <si>
    <t>Änderungen und Ergänzungen:
Angeschlossene Gemeinden im Schuljahr 2023/24</t>
  </si>
  <si>
    <t>Total effektive Lohnkosten Schulsozialarbeit (brutto) SJ 2023/24</t>
  </si>
  <si>
    <t>Senden Sie bis 30. September 2024 per E-Mail
- diese Datei im Excel-Format (ohne Unterschriften)
- einen Scan des Gesuchs mit den notwendigen Unterschriften (PDF-Datei)</t>
  </si>
  <si>
    <t>*Volksschulverordnung (VSV) Art. 19: Für jede Schülerin und jeden Schüler mit direktem Zugang zur Schulsozialarbeit wird ein Beitrag von 16.25 Franken gewährt. Übersteigt der so errechnete Beitrag 10 % der effektiven Lohnkosten, hat die Gemeinde lediglich Anspruch auf einen Beitrag von 10 % der effektiven Lohnkosten.</t>
  </si>
  <si>
    <t>Gemäss Meldung im Vorjahr: 
Angeschlossene Gemeinden im Schuljahr 2022/23</t>
  </si>
  <si>
    <t>*Stichtag ist der 15. September 2023.</t>
  </si>
  <si>
    <t>Haben Sie Fragen? Melden Sie sich bei uns: sea.bkd@be.ch, 031 636 59 36</t>
  </si>
  <si>
    <t>Brüttelen, OSSV Erlach, Finsterhennen, Ins, Müntschemier, Treiten, Gemeindeverband Schulimont</t>
  </si>
  <si>
    <t>Frutigen, Adelboden, Kandergrund, Kandersteg, Reichenbach, Diemtigen</t>
  </si>
  <si>
    <t>Dürrenroth, Eriswil, Wyssachen, Gondiswil</t>
  </si>
  <si>
    <t>Rütschelen, Bleienbach</t>
  </si>
  <si>
    <t>Zweisimmen, Boltigen, Gsteig und Lauenen</t>
  </si>
  <si>
    <t>Wangenried, Walliswil b. Niederbipp, Walliswil b. Wangen</t>
  </si>
  <si>
    <t>Meikirch, Kirchlindach, Bremgarten, Frauenkappelen</t>
  </si>
  <si>
    <t>Angeschlossene Gemeinden gem. SJ22/23</t>
  </si>
  <si>
    <t>Gemäss separater Liste</t>
  </si>
  <si>
    <t>Anzahl Fälle Beratung Schüler oder Schülerinnen 2023/24 (gemäss Leistungserfassung/Statistik)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</si>
</sst>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[$CHF]\ #,##0.00"/>
    <numFmt numFmtId="169" formatCode="0\ %"/>
    <numFmt numFmtId="170" formatCode="&quot;CHF&quot;\ \ \ #,##0.00_);\(&quot;CHF&quot;\ \ \ #,##0.00\)"/>
  </numFmts>
  <fonts count="47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9"/>
      <name val="Helvetica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sz val="10.5"/>
      <color rgb="FF0000F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9"/>
      <color indexed="81"/>
      <name val="Segoe UI"/>
      <family val="2"/>
    </font>
    <font>
      <b/>
      <sz val="14"/>
      <color theme="9" tint="-0.249977111117893"/>
      <name val="Arial"/>
      <family val="2"/>
      <scheme val="minor"/>
    </font>
    <font>
      <sz val="1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indexed="81"/>
      <name val="Segoe UI"/>
      <charset val="1"/>
    </font>
  </fonts>
  <fills count="3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1" fillId="0" borderId="0" applyFont="0" applyFill="0" applyBorder="0" applyAlignment="0" applyProtection="0"/>
    <xf numFmtId="0" fontId="20" fillId="0" borderId="0"/>
  </cellStyleXfs>
  <cellXfs count="186">
    <xf numFmtId="0" fontId="0" fillId="0" borderId="0" xfId="0"/>
    <xf numFmtId="0" fontId="0" fillId="0" borderId="0" xfId="0" applyProtection="1"/>
    <xf numFmtId="0" fontId="22" fillId="0" borderId="0" xfId="0" applyFont="1" applyProtection="1"/>
    <xf numFmtId="0" fontId="23" fillId="0" borderId="0" xfId="0" applyFont="1" applyProtection="1"/>
    <xf numFmtId="0" fontId="20" fillId="0" borderId="0" xfId="0" applyFont="1" applyAlignment="1" applyProtection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1" xfId="0" applyBorder="1"/>
    <xf numFmtId="0" fontId="22" fillId="0" borderId="0" xfId="0" applyFont="1" applyBorder="1" applyAlignment="1" applyProtection="1">
      <alignment vertical="top" wrapText="1"/>
    </xf>
    <xf numFmtId="0" fontId="14" fillId="0" borderId="0" xfId="22" applyBorder="1" applyAlignment="1" applyProtection="1">
      <alignment wrapText="1"/>
    </xf>
    <xf numFmtId="0" fontId="22" fillId="0" borderId="11" xfId="0" applyFont="1" applyBorder="1" applyAlignment="1" applyProtection="1">
      <alignment wrapText="1"/>
    </xf>
    <xf numFmtId="0" fontId="22" fillId="0" borderId="12" xfId="0" applyFont="1" applyBorder="1" applyAlignment="1">
      <alignment vertical="top"/>
    </xf>
    <xf numFmtId="0" fontId="24" fillId="0" borderId="13" xfId="22" applyFont="1" applyBorder="1" applyAlignment="1" applyProtection="1">
      <alignment vertical="top"/>
    </xf>
    <xf numFmtId="0" fontId="22" fillId="0" borderId="13" xfId="0" applyFont="1" applyBorder="1" applyAlignment="1" applyProtection="1">
      <alignment vertical="top" wrapText="1"/>
    </xf>
    <xf numFmtId="0" fontId="14" fillId="0" borderId="13" xfId="22" applyBorder="1" applyAlignment="1" applyProtection="1">
      <alignment wrapText="1"/>
    </xf>
    <xf numFmtId="0" fontId="22" fillId="0" borderId="14" xfId="0" applyFont="1" applyBorder="1" applyAlignment="1" applyProtection="1">
      <alignment wrapText="1"/>
    </xf>
    <xf numFmtId="0" fontId="20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/>
    </xf>
    <xf numFmtId="4" fontId="20" fillId="0" borderId="0" xfId="0" applyNumberFormat="1" applyFont="1" applyAlignment="1" applyProtection="1">
      <alignment vertical="top"/>
    </xf>
    <xf numFmtId="0" fontId="14" fillId="0" borderId="0" xfId="22" applyAlignment="1" applyProtection="1"/>
    <xf numFmtId="4" fontId="20" fillId="0" borderId="0" xfId="0" applyNumberFormat="1" applyFont="1" applyAlignment="1" applyProtection="1">
      <alignment vertical="top" wrapText="1"/>
    </xf>
    <xf numFmtId="4" fontId="20" fillId="0" borderId="0" xfId="0" applyNumberFormat="1" applyFont="1" applyAlignment="1" applyProtection="1">
      <alignment horizontal="left" vertical="top"/>
    </xf>
    <xf numFmtId="4" fontId="14" fillId="0" borderId="0" xfId="22" applyNumberFormat="1" applyAlignment="1" applyProtection="1">
      <alignment horizontal="left"/>
    </xf>
    <xf numFmtId="4" fontId="20" fillId="0" borderId="0" xfId="0" applyNumberFormat="1" applyFont="1" applyAlignment="1" applyProtection="1">
      <alignment horizontal="left" wrapText="1"/>
    </xf>
    <xf numFmtId="0" fontId="20" fillId="0" borderId="0" xfId="0" applyFont="1" applyAlignment="1" applyProtection="1">
      <alignment horizontal="right"/>
    </xf>
    <xf numFmtId="4" fontId="20" fillId="0" borderId="0" xfId="49" applyNumberFormat="1" applyFont="1" applyAlignment="1" applyProtection="1">
      <alignment vertical="center" wrapText="1"/>
    </xf>
    <xf numFmtId="4" fontId="23" fillId="0" borderId="0" xfId="49" applyNumberFormat="1" applyFont="1" applyFill="1" applyBorder="1" applyAlignment="1" applyProtection="1">
      <alignment horizontal="left" vertical="center"/>
    </xf>
    <xf numFmtId="4" fontId="20" fillId="0" borderId="0" xfId="49" applyNumberFormat="1" applyFont="1" applyAlignment="1" applyProtection="1">
      <alignment vertical="center"/>
      <protection hidden="1"/>
    </xf>
    <xf numFmtId="4" fontId="20" fillId="0" borderId="0" xfId="49" applyNumberFormat="1" applyFont="1" applyAlignment="1" applyProtection="1">
      <alignment vertical="center"/>
    </xf>
    <xf numFmtId="4" fontId="27" fillId="0" borderId="0" xfId="49" applyNumberFormat="1" applyFont="1" applyFill="1" applyBorder="1" applyAlignment="1" applyProtection="1">
      <alignment horizontal="right" vertical="center" wrapText="1"/>
    </xf>
    <xf numFmtId="0" fontId="27" fillId="0" borderId="0" xfId="49" applyFont="1" applyFill="1" applyBorder="1" applyAlignment="1" applyProtection="1">
      <alignment horizontal="right" vertical="center" wrapText="1"/>
    </xf>
    <xf numFmtId="4" fontId="22" fillId="0" borderId="0" xfId="49" applyNumberFormat="1" applyFont="1" applyFill="1" applyBorder="1" applyAlignment="1" applyProtection="1">
      <alignment horizontal="left" vertical="center"/>
    </xf>
    <xf numFmtId="4" fontId="20" fillId="0" borderId="0" xfId="49" applyNumberFormat="1" applyFont="1" applyFill="1" applyAlignment="1" applyProtection="1">
      <alignment vertical="center"/>
    </xf>
    <xf numFmtId="0" fontId="28" fillId="0" borderId="0" xfId="49" applyFont="1" applyFill="1" applyAlignment="1" applyProtection="1">
      <alignment vertical="center"/>
    </xf>
    <xf numFmtId="0" fontId="20" fillId="0" borderId="0" xfId="49" applyFont="1" applyFill="1" applyAlignment="1" applyProtection="1">
      <alignment vertical="center"/>
    </xf>
    <xf numFmtId="0" fontId="22" fillId="0" borderId="0" xfId="49" applyFont="1" applyFill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>
      <alignment horizontal="left" vertical="center"/>
    </xf>
    <xf numFmtId="168" fontId="20" fillId="0" borderId="0" xfId="49" applyNumberFormat="1" applyFont="1" applyFill="1" applyBorder="1" applyAlignment="1" applyProtection="1">
      <alignment horizontal="right" vertical="center"/>
    </xf>
    <xf numFmtId="0" fontId="28" fillId="0" borderId="0" xfId="49" applyFont="1" applyFill="1" applyBorder="1" applyAlignment="1" applyProtection="1">
      <alignment horizontal="left" vertical="center"/>
    </xf>
    <xf numFmtId="4" fontId="20" fillId="0" borderId="0" xfId="49" applyNumberFormat="1" applyFont="1" applyFill="1" applyBorder="1" applyAlignment="1" applyProtection="1">
      <alignment vertical="center" wrapText="1"/>
    </xf>
    <xf numFmtId="4" fontId="20" fillId="0" borderId="0" xfId="49" applyNumberFormat="1" applyFont="1" applyFill="1" applyBorder="1" applyAlignment="1" applyProtection="1">
      <alignment horizontal="left" vertical="center" wrapText="1"/>
    </xf>
    <xf numFmtId="0" fontId="20" fillId="0" borderId="0" xfId="49" applyBorder="1" applyAlignment="1" applyProtection="1">
      <alignment vertical="center"/>
    </xf>
    <xf numFmtId="10" fontId="31" fillId="0" borderId="0" xfId="49" applyNumberFormat="1" applyFont="1" applyFill="1" applyBorder="1" applyAlignment="1" applyProtection="1">
      <alignment horizontal="left" vertical="center" wrapText="1"/>
    </xf>
    <xf numFmtId="0" fontId="22" fillId="0" borderId="0" xfId="49" applyFont="1" applyFill="1" applyAlignment="1" applyProtection="1">
      <alignment vertical="center" wrapText="1"/>
    </xf>
    <xf numFmtId="0" fontId="20" fillId="0" borderId="0" xfId="49" applyAlignment="1" applyProtection="1">
      <alignment vertical="center"/>
    </xf>
    <xf numFmtId="4" fontId="22" fillId="0" borderId="0" xfId="49" applyNumberFormat="1" applyFont="1" applyAlignment="1" applyProtection="1">
      <alignment vertical="center"/>
    </xf>
    <xf numFmtId="4" fontId="27" fillId="0" borderId="0" xfId="49" applyNumberFormat="1" applyFont="1" applyAlignment="1" applyProtection="1">
      <alignment vertical="center"/>
    </xf>
    <xf numFmtId="0" fontId="32" fillId="0" borderId="0" xfId="22" applyFont="1"/>
    <xf numFmtId="4" fontId="22" fillId="0" borderId="0" xfId="49" applyNumberFormat="1" applyFont="1" applyAlignment="1" applyProtection="1">
      <alignment vertical="center" wrapText="1"/>
    </xf>
    <xf numFmtId="0" fontId="22" fillId="0" borderId="0" xfId="49" applyFont="1" applyAlignment="1" applyProtection="1">
      <alignment vertical="center" wrapText="1"/>
    </xf>
    <xf numFmtId="4" fontId="20" fillId="0" borderId="0" xfId="49" applyNumberFormat="1" applyFont="1" applyFill="1" applyBorder="1" applyAlignment="1" applyProtection="1">
      <alignment vertical="center"/>
    </xf>
    <xf numFmtId="4" fontId="22" fillId="0" borderId="0" xfId="49" applyNumberFormat="1" applyFont="1" applyFill="1" applyBorder="1" applyAlignment="1" applyProtection="1">
      <alignment vertical="center" wrapText="1"/>
    </xf>
    <xf numFmtId="4" fontId="28" fillId="0" borderId="0" xfId="49" applyNumberFormat="1" applyFont="1" applyFill="1" applyBorder="1" applyAlignment="1" applyProtection="1">
      <alignment horizontal="left" vertical="center" wrapText="1"/>
    </xf>
    <xf numFmtId="0" fontId="0" fillId="0" borderId="0" xfId="0" applyNumberFormat="1"/>
    <xf numFmtId="0" fontId="20" fillId="0" borderId="0" xfId="49" applyNumberFormat="1" applyFont="1" applyFill="1" applyBorder="1" applyAlignment="1" applyProtection="1">
      <alignment horizontal="right" vertical="center" wrapText="1"/>
      <protection hidden="1"/>
    </xf>
    <xf numFmtId="0" fontId="0" fillId="35" borderId="0" xfId="0" applyFill="1" applyProtection="1">
      <protection locked="0"/>
    </xf>
    <xf numFmtId="4" fontId="0" fillId="35" borderId="0" xfId="0" applyNumberFormat="1" applyFill="1" applyProtection="1">
      <protection locked="0"/>
    </xf>
    <xf numFmtId="0" fontId="0" fillId="35" borderId="0" xfId="0" applyFill="1" applyAlignment="1" applyProtection="1">
      <alignment horizontal="right"/>
      <protection locked="0"/>
    </xf>
    <xf numFmtId="3" fontId="0" fillId="35" borderId="0" xfId="0" applyNumberFormat="1" applyFill="1" applyAlignment="1" applyProtection="1">
      <alignment horizontal="right"/>
      <protection locked="0"/>
    </xf>
    <xf numFmtId="169" fontId="0" fillId="35" borderId="0" xfId="0" applyNumberFormat="1" applyFill="1" applyAlignment="1" applyProtection="1">
      <alignment horizontal="right"/>
      <protection locked="0"/>
    </xf>
    <xf numFmtId="168" fontId="0" fillId="35" borderId="0" xfId="0" applyNumberFormat="1" applyFill="1" applyAlignment="1" applyProtection="1">
      <alignment horizontal="right"/>
      <protection locked="0"/>
    </xf>
    <xf numFmtId="3" fontId="0" fillId="35" borderId="0" xfId="0" applyNumberFormat="1" applyFill="1" applyProtection="1">
      <protection locked="0"/>
    </xf>
    <xf numFmtId="168" fontId="0" fillId="35" borderId="0" xfId="0" applyNumberFormat="1" applyFill="1" applyProtection="1">
      <protection locked="0"/>
    </xf>
    <xf numFmtId="0" fontId="0" fillId="35" borderId="0" xfId="0" applyNumberFormat="1" applyFill="1" applyProtection="1">
      <protection locked="0"/>
    </xf>
    <xf numFmtId="169" fontId="0" fillId="35" borderId="0" xfId="0" applyNumberFormat="1" applyFill="1" applyProtection="1">
      <protection locked="0"/>
    </xf>
    <xf numFmtId="4" fontId="0" fillId="34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Alignment="1"/>
    <xf numFmtId="0" fontId="33" fillId="0" borderId="0" xfId="0" quotePrefix="1" applyFont="1"/>
    <xf numFmtId="0" fontId="33" fillId="0" borderId="0" xfId="0" applyFont="1"/>
    <xf numFmtId="0" fontId="34" fillId="0" borderId="0" xfId="0" applyFont="1" applyProtection="1"/>
    <xf numFmtId="0" fontId="0" fillId="34" borderId="0" xfId="0" applyFill="1" applyProtection="1">
      <protection locked="0"/>
    </xf>
    <xf numFmtId="4" fontId="20" fillId="0" borderId="0" xfId="49" applyNumberFormat="1" applyFont="1" applyFill="1" applyBorder="1" applyAlignment="1" applyProtection="1">
      <alignment vertical="center"/>
    </xf>
    <xf numFmtId="0" fontId="28" fillId="0" borderId="0" xfId="49" applyFont="1" applyFill="1" applyAlignment="1" applyProtection="1">
      <alignment horizontal="left" vertical="center" wrapText="1"/>
    </xf>
    <xf numFmtId="0" fontId="22" fillId="0" borderId="0" xfId="49" applyFont="1" applyFill="1" applyAlignment="1" applyProtection="1">
      <alignment horizontal="left" vertical="center" wrapText="1"/>
    </xf>
    <xf numFmtId="4" fontId="22" fillId="0" borderId="0" xfId="49" applyNumberFormat="1" applyFont="1" applyFill="1" applyBorder="1" applyAlignment="1" applyProtection="1">
      <alignment vertical="center" wrapText="1"/>
    </xf>
    <xf numFmtId="4" fontId="28" fillId="0" borderId="8" xfId="49" applyNumberFormat="1" applyFont="1" applyFill="1" applyBorder="1" applyAlignment="1" applyProtection="1">
      <alignment horizontal="left" vertical="center"/>
    </xf>
    <xf numFmtId="4" fontId="20" fillId="0" borderId="8" xfId="49" applyNumberFormat="1" applyFont="1" applyFill="1" applyBorder="1" applyAlignment="1" applyProtection="1">
      <alignment vertical="center" wrapText="1"/>
    </xf>
    <xf numFmtId="4" fontId="20" fillId="0" borderId="8" xfId="49" applyNumberFormat="1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left"/>
    </xf>
    <xf numFmtId="0" fontId="20" fillId="0" borderId="13" xfId="49" applyBorder="1" applyAlignment="1" applyProtection="1">
      <alignment vertical="center"/>
    </xf>
    <xf numFmtId="0" fontId="20" fillId="0" borderId="13" xfId="49" applyFont="1" applyFill="1" applyBorder="1" applyAlignment="1" applyProtection="1">
      <alignment vertical="center"/>
    </xf>
    <xf numFmtId="0" fontId="0" fillId="0" borderId="13" xfId="0" applyBorder="1" applyProtection="1"/>
    <xf numFmtId="0" fontId="20" fillId="33" borderId="15" xfId="49" applyFill="1" applyBorder="1" applyAlignment="1" applyProtection="1">
      <alignment horizontal="center" vertical="center"/>
      <protection locked="0"/>
    </xf>
    <xf numFmtId="0" fontId="20" fillId="33" borderId="15" xfId="49" applyFont="1" applyFill="1" applyBorder="1" applyAlignment="1" applyProtection="1">
      <alignment horizontal="center" vertical="center" wrapText="1"/>
      <protection locked="0"/>
    </xf>
    <xf numFmtId="0" fontId="22" fillId="0" borderId="8" xfId="49" applyFont="1" applyFill="1" applyBorder="1" applyAlignment="1" applyProtection="1">
      <alignment horizontal="left" vertical="center"/>
    </xf>
    <xf numFmtId="0" fontId="0" fillId="0" borderId="8" xfId="0" applyBorder="1" applyProtection="1"/>
    <xf numFmtId="0" fontId="20" fillId="0" borderId="0" xfId="49" applyFont="1" applyFill="1" applyAlignment="1" applyProtection="1">
      <alignment horizontal="left" vertical="center"/>
    </xf>
    <xf numFmtId="0" fontId="0" fillId="0" borderId="0" xfId="0" applyAlignment="1" applyProtection="1"/>
    <xf numFmtId="0" fontId="0" fillId="0" borderId="0" xfId="0" applyBorder="1" applyProtection="1"/>
    <xf numFmtId="4" fontId="20" fillId="0" borderId="15" xfId="49" applyNumberFormat="1" applyFont="1" applyBorder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20" fillId="0" borderId="15" xfId="49" applyFont="1" applyFill="1" applyBorder="1" applyAlignment="1" applyProtection="1">
      <alignment vertical="center"/>
    </xf>
    <xf numFmtId="0" fontId="20" fillId="0" borderId="16" xfId="49" applyFont="1" applyFill="1" applyBorder="1" applyAlignment="1" applyProtection="1">
      <alignment vertical="center"/>
    </xf>
    <xf numFmtId="0" fontId="35" fillId="0" borderId="15" xfId="0" applyFont="1" applyBorder="1" applyAlignment="1" applyProtection="1">
      <alignment horizontal="right" vertical="center"/>
    </xf>
    <xf numFmtId="0" fontId="35" fillId="0" borderId="0" xfId="0" applyFont="1" applyAlignment="1" applyProtection="1">
      <alignment horizontal="right" vertical="center"/>
    </xf>
    <xf numFmtId="0" fontId="34" fillId="0" borderId="0" xfId="0" applyFont="1" applyAlignment="1" applyProtection="1">
      <alignment vertical="center"/>
    </xf>
    <xf numFmtId="0" fontId="0" fillId="35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4" fontId="22" fillId="0" borderId="0" xfId="49" applyNumberFormat="1" applyFont="1" applyFill="1" applyBorder="1" applyAlignment="1" applyProtection="1">
      <alignment horizontal="right" vertical="center"/>
    </xf>
    <xf numFmtId="4" fontId="20" fillId="0" borderId="0" xfId="49" applyNumberFormat="1" applyFont="1" applyFill="1" applyBorder="1" applyAlignment="1" applyProtection="1">
      <alignment horizontal="left" vertical="top"/>
    </xf>
    <xf numFmtId="4" fontId="20" fillId="0" borderId="13" xfId="49" applyNumberFormat="1" applyFont="1" applyBorder="1" applyAlignment="1" applyProtection="1">
      <alignment vertical="center"/>
    </xf>
    <xf numFmtId="169" fontId="20" fillId="0" borderId="0" xfId="48" applyNumberFormat="1" applyFont="1" applyFill="1" applyBorder="1" applyAlignment="1" applyProtection="1">
      <alignment horizontal="center" vertical="center" wrapText="1"/>
    </xf>
    <xf numFmtId="169" fontId="20" fillId="33" borderId="15" xfId="48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Protection="1"/>
    <xf numFmtId="0" fontId="41" fillId="35" borderId="0" xfId="0" applyFont="1" applyFill="1" applyProtection="1">
      <protection locked="0"/>
    </xf>
    <xf numFmtId="0" fontId="41" fillId="0" borderId="0" xfId="0" applyFont="1" applyProtection="1"/>
    <xf numFmtId="0" fontId="41" fillId="0" borderId="0" xfId="0" applyFont="1"/>
    <xf numFmtId="0" fontId="22" fillId="0" borderId="13" xfId="49" applyFont="1" applyFill="1" applyBorder="1" applyAlignment="1" applyProtection="1">
      <alignment vertical="center" wrapText="1"/>
    </xf>
    <xf numFmtId="0" fontId="20" fillId="0" borderId="15" xfId="49" applyFill="1" applyBorder="1" applyAlignment="1" applyProtection="1">
      <alignment horizontal="center" vertical="center"/>
    </xf>
    <xf numFmtId="0" fontId="20" fillId="0" borderId="16" xfId="49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vertical="center"/>
    </xf>
    <xf numFmtId="0" fontId="43" fillId="0" borderId="0" xfId="0" applyFont="1" applyAlignment="1" applyProtection="1">
      <alignment horizontal="left" vertical="center" indent="1"/>
    </xf>
    <xf numFmtId="0" fontId="0" fillId="0" borderId="0" xfId="0" applyFont="1"/>
    <xf numFmtId="0" fontId="44" fillId="0" borderId="0" xfId="0" applyFont="1"/>
    <xf numFmtId="3" fontId="20" fillId="0" borderId="0" xfId="49" applyNumberFormat="1" applyFont="1" applyFill="1" applyBorder="1" applyAlignment="1" applyProtection="1">
      <alignment vertical="center" wrapText="1"/>
    </xf>
    <xf numFmtId="3" fontId="20" fillId="33" borderId="17" xfId="49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/>
    <xf numFmtId="0" fontId="44" fillId="0" borderId="0" xfId="0" applyFont="1" applyFill="1"/>
    <xf numFmtId="0" fontId="44" fillId="0" borderId="0" xfId="0" applyFont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6" fillId="36" borderId="0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44" fillId="0" borderId="0" xfId="0" applyFont="1" applyBorder="1" applyAlignment="1">
      <alignment horizontal="center"/>
    </xf>
    <xf numFmtId="0" fontId="19" fillId="0" borderId="0" xfId="0" applyFont="1" applyAlignment="1" applyProtection="1">
      <alignment horizontal="left" vertical="top" wrapText="1"/>
    </xf>
    <xf numFmtId="0" fontId="22" fillId="0" borderId="1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top" wrapText="1"/>
    </xf>
    <xf numFmtId="4" fontId="20" fillId="0" borderId="0" xfId="0" applyNumberFormat="1" applyFont="1" applyAlignment="1" applyProtection="1">
      <alignment horizontal="left" wrapText="1"/>
    </xf>
    <xf numFmtId="0" fontId="25" fillId="0" borderId="0" xfId="0" applyFont="1" applyAlignment="1" applyProtection="1">
      <alignment horizontal="left"/>
    </xf>
    <xf numFmtId="4" fontId="22" fillId="0" borderId="0" xfId="49" applyNumberFormat="1" applyFont="1" applyFill="1" applyBorder="1" applyAlignment="1" applyProtection="1">
      <alignment horizontal="left" vertical="top" wrapText="1"/>
    </xf>
    <xf numFmtId="0" fontId="29" fillId="0" borderId="0" xfId="49" applyFont="1" applyFill="1" applyBorder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top"/>
    </xf>
    <xf numFmtId="4" fontId="25" fillId="0" borderId="0" xfId="49" applyNumberFormat="1" applyFont="1" applyFill="1" applyBorder="1" applyAlignment="1" applyProtection="1">
      <alignment vertical="center" wrapText="1"/>
    </xf>
    <xf numFmtId="4" fontId="25" fillId="0" borderId="0" xfId="49" applyNumberFormat="1" applyFont="1" applyAlignment="1" applyProtection="1">
      <alignment vertical="center" wrapText="1"/>
    </xf>
    <xf numFmtId="0" fontId="26" fillId="0" borderId="0" xfId="49" applyFont="1" applyAlignment="1" applyProtection="1">
      <alignment vertical="center" wrapText="1"/>
    </xf>
    <xf numFmtId="4" fontId="38" fillId="0" borderId="0" xfId="49" applyNumberFormat="1" applyFont="1" applyAlignment="1" applyProtection="1">
      <alignment vertical="center" wrapText="1"/>
    </xf>
    <xf numFmtId="0" fontId="38" fillId="0" borderId="0" xfId="49" applyFont="1" applyAlignment="1" applyProtection="1">
      <alignment vertical="center" wrapText="1"/>
    </xf>
    <xf numFmtId="4" fontId="22" fillId="0" borderId="0" xfId="49" applyNumberFormat="1" applyFont="1" applyFill="1" applyBorder="1" applyAlignment="1" applyProtection="1">
      <alignment horizontal="left" vertical="center" wrapText="1"/>
      <protection locked="0" hidden="1"/>
    </xf>
    <xf numFmtId="0" fontId="22" fillId="0" borderId="0" xfId="49" applyFont="1" applyFill="1" applyBorder="1" applyAlignment="1" applyProtection="1">
      <alignment horizontal="left" vertical="center" wrapText="1"/>
      <protection locked="0" hidden="1"/>
    </xf>
    <xf numFmtId="0" fontId="20" fillId="0" borderId="0" xfId="49" applyNumberFormat="1" applyFont="1" applyFill="1" applyBorder="1" applyAlignment="1" applyProtection="1">
      <alignment horizontal="left" vertical="center" wrapText="1"/>
      <protection hidden="1"/>
    </xf>
    <xf numFmtId="4" fontId="20" fillId="33" borderId="0" xfId="49" applyNumberFormat="1" applyFont="1" applyFill="1" applyBorder="1" applyAlignment="1" applyProtection="1">
      <alignment horizontal="left" vertical="top" wrapText="1"/>
      <protection locked="0"/>
    </xf>
    <xf numFmtId="4" fontId="20" fillId="0" borderId="13" xfId="49" applyNumberFormat="1" applyFont="1" applyFill="1" applyBorder="1" applyAlignment="1" applyProtection="1">
      <alignment vertical="center"/>
    </xf>
    <xf numFmtId="0" fontId="20" fillId="0" borderId="13" xfId="49" applyFont="1" applyBorder="1" applyAlignment="1" applyProtection="1">
      <alignment vertical="center"/>
    </xf>
    <xf numFmtId="0" fontId="20" fillId="33" borderId="0" xfId="49" applyNumberFormat="1" applyFont="1" applyFill="1" applyBorder="1" applyAlignment="1" applyProtection="1">
      <alignment horizontal="left" vertical="center" wrapText="1"/>
      <protection locked="0" hidden="1"/>
    </xf>
    <xf numFmtId="4" fontId="20" fillId="0" borderId="0" xfId="49" applyNumberFormat="1" applyFont="1" applyFill="1" applyBorder="1" applyAlignment="1" applyProtection="1">
      <alignment horizontal="left" vertical="center" wrapText="1"/>
    </xf>
    <xf numFmtId="3" fontId="35" fillId="33" borderId="15" xfId="0" applyNumberFormat="1" applyFont="1" applyFill="1" applyBorder="1" applyAlignment="1" applyProtection="1">
      <alignment horizontal="right"/>
      <protection locked="0"/>
    </xf>
    <xf numFmtId="3" fontId="35" fillId="33" borderId="16" xfId="0" applyNumberFormat="1" applyFont="1" applyFill="1" applyBorder="1" applyAlignment="1" applyProtection="1">
      <alignment horizontal="right"/>
      <protection locked="0"/>
    </xf>
    <xf numFmtId="3" fontId="22" fillId="0" borderId="8" xfId="49" applyNumberFormat="1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>
      <alignment horizontal="left" vertical="center"/>
    </xf>
    <xf numFmtId="170" fontId="20" fillId="33" borderId="0" xfId="49" applyNumberFormat="1" applyFont="1" applyFill="1" applyBorder="1" applyAlignment="1" applyProtection="1">
      <alignment horizontal="right" vertical="center"/>
      <protection locked="0"/>
    </xf>
    <xf numFmtId="0" fontId="30" fillId="0" borderId="0" xfId="49" applyFont="1" applyFill="1" applyAlignment="1" applyProtection="1">
      <alignment horizontal="left" vertical="center" wrapText="1"/>
    </xf>
    <xf numFmtId="4" fontId="23" fillId="0" borderId="0" xfId="49" applyNumberFormat="1" applyFont="1" applyFill="1" applyBorder="1" applyAlignment="1" applyProtection="1">
      <alignment vertical="center"/>
    </xf>
    <xf numFmtId="4" fontId="20" fillId="0" borderId="15" xfId="49" applyNumberFormat="1" applyFont="1" applyFill="1" applyBorder="1" applyAlignment="1" applyProtection="1">
      <alignment horizontal="left" vertical="center" wrapText="1"/>
    </xf>
    <xf numFmtId="0" fontId="20" fillId="0" borderId="15" xfId="49" applyFont="1" applyFill="1" applyBorder="1" applyAlignment="1" applyProtection="1">
      <alignment horizontal="left" vertical="center" wrapText="1"/>
    </xf>
    <xf numFmtId="0" fontId="28" fillId="0" borderId="0" xfId="49" applyFont="1" applyFill="1" applyAlignment="1" applyProtection="1">
      <alignment horizontal="left" vertical="center" wrapText="1"/>
    </xf>
    <xf numFmtId="0" fontId="22" fillId="0" borderId="0" xfId="49" applyFont="1" applyFill="1" applyAlignment="1" applyProtection="1">
      <alignment horizontal="left" vertical="center" wrapText="1"/>
    </xf>
    <xf numFmtId="4" fontId="20" fillId="0" borderId="15" xfId="49" applyNumberFormat="1" applyBorder="1" applyAlignment="1" applyProtection="1">
      <alignment horizontal="right" vertical="center"/>
    </xf>
    <xf numFmtId="4" fontId="22" fillId="0" borderId="17" xfId="49" applyNumberFormat="1" applyFont="1" applyFill="1" applyBorder="1" applyAlignment="1" applyProtection="1">
      <alignment horizontal="right" vertical="center"/>
    </xf>
    <xf numFmtId="169" fontId="20" fillId="33" borderId="0" xfId="48" applyNumberFormat="1" applyFont="1" applyFill="1" applyBorder="1" applyAlignment="1" applyProtection="1">
      <alignment horizontal="right" vertical="center"/>
      <protection locked="0"/>
    </xf>
    <xf numFmtId="4" fontId="22" fillId="0" borderId="0" xfId="49" applyNumberFormat="1" applyFont="1" applyFill="1" applyBorder="1" applyAlignment="1" applyProtection="1">
      <alignment vertical="center" wrapText="1"/>
    </xf>
    <xf numFmtId="1" fontId="20" fillId="33" borderId="0" xfId="49" applyNumberFormat="1" applyFont="1" applyFill="1" applyBorder="1" applyAlignment="1" applyProtection="1">
      <alignment horizontal="left" vertical="top"/>
      <protection locked="0"/>
    </xf>
    <xf numFmtId="0" fontId="37" fillId="37" borderId="0" xfId="49" applyFont="1" applyFill="1" applyBorder="1" applyAlignment="1" applyProtection="1">
      <alignment horizontal="left" vertical="center" wrapText="1"/>
    </xf>
    <xf numFmtId="4" fontId="22" fillId="0" borderId="0" xfId="49" applyNumberFormat="1" applyFont="1" applyFill="1" applyBorder="1" applyAlignment="1" applyProtection="1">
      <alignment horizontal="left" vertical="center" wrapText="1"/>
    </xf>
    <xf numFmtId="4" fontId="20" fillId="0" borderId="15" xfId="49" applyNumberFormat="1" applyFont="1" applyFill="1" applyBorder="1" applyAlignment="1" applyProtection="1">
      <alignment horizontal="left" vertical="center"/>
    </xf>
    <xf numFmtId="4" fontId="22" fillId="0" borderId="0" xfId="49" applyNumberFormat="1" applyFont="1" applyFill="1" applyBorder="1" applyAlignment="1" applyProtection="1">
      <alignment horizontal="center" vertical="center"/>
    </xf>
    <xf numFmtId="4" fontId="22" fillId="0" borderId="18" xfId="49" applyNumberFormat="1" applyFont="1" applyFill="1" applyBorder="1" applyAlignment="1" applyProtection="1">
      <alignment horizontal="left" vertical="center" wrapText="1"/>
    </xf>
    <xf numFmtId="4" fontId="22" fillId="0" borderId="18" xfId="49" applyNumberFormat="1" applyFont="1" applyFill="1" applyBorder="1" applyAlignment="1" applyProtection="1">
      <alignment horizontal="center" vertical="center"/>
    </xf>
    <xf numFmtId="4" fontId="20" fillId="33" borderId="0" xfId="49" applyNumberFormat="1" applyFont="1" applyFill="1" applyBorder="1" applyAlignment="1" applyProtection="1">
      <alignment horizontal="left" vertical="center" wrapText="1"/>
      <protection locked="0"/>
    </xf>
    <xf numFmtId="4" fontId="20" fillId="0" borderId="17" xfId="49" applyNumberFormat="1" applyFont="1" applyFill="1" applyBorder="1" applyAlignment="1" applyProtection="1">
      <alignment vertical="center" wrapText="1"/>
    </xf>
    <xf numFmtId="4" fontId="22" fillId="0" borderId="0" xfId="49" applyNumberFormat="1" applyFont="1" applyBorder="1" applyAlignment="1" applyProtection="1">
      <alignment vertical="center" wrapText="1"/>
    </xf>
  </cellXfs>
  <cellStyles count="50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Standard 2" xfId="49" xr:uid="{00000000-0005-0000-0000-000027000000}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2">
    <dxf>
      <font>
        <color theme="0"/>
      </font>
    </dxf>
    <dxf>
      <fill>
        <patternFill>
          <bgColor rgb="FFB7DEE8"/>
        </patternFill>
      </fill>
    </dxf>
  </dxfs>
  <tableStyles count="0" defaultTableStyle="TableStyleMedium2" defaultPivotStyle="PivotStyleLight16"/>
  <colors>
    <mruColors>
      <color rgb="FFB7DEE8"/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rmula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Formular!G5"/><Relationship Id="rId1" Type="http://schemas.openxmlformats.org/officeDocument/2006/relationships/hyperlink" Target="#Anleitung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1203613</xdr:colOff>
      <xdr:row>0</xdr:row>
      <xdr:rowOff>129886</xdr:rowOff>
    </xdr:from>
    <xdr:to>
      <xdr:col>5</xdr:col>
      <xdr:colOff>935903</xdr:colOff>
      <xdr:row>1</xdr:row>
      <xdr:rowOff>33915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27022" y="129886"/>
          <a:ext cx="1516063" cy="371620"/>
        </a:xfrm>
        <a:prstGeom prst="rect">
          <a:avLst/>
        </a:prstGeom>
        <a:solidFill>
          <a:schemeClr val="accent2">
            <a:lumMod val="75000"/>
          </a:schemeClr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600">
              <a:solidFill>
                <a:sysClr val="windowText" lastClr="000000"/>
              </a:solidFill>
              <a:sym typeface="Wingdings 3" panose="05040102010807070707" pitchFamily="18" charset="2"/>
            </a:rPr>
            <a:t>  </a:t>
          </a:r>
          <a:r>
            <a:rPr lang="de-CH" sz="1400">
              <a:solidFill>
                <a:sysClr val="windowText" lastClr="000000"/>
              </a:solidFill>
              <a:latin typeface="Arial Black" panose="020B0A04020102020204" pitchFamily="34" charset="0"/>
            </a:rPr>
            <a:t>Formular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1058861</xdr:colOff>
      <xdr:row>0</xdr:row>
      <xdr:rowOff>87314</xdr:rowOff>
    </xdr:from>
    <xdr:to>
      <xdr:col>5</xdr:col>
      <xdr:colOff>661987</xdr:colOff>
      <xdr:row>0</xdr:row>
      <xdr:rowOff>450852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06986" y="87314"/>
          <a:ext cx="1498601" cy="363538"/>
        </a:xfrm>
        <a:prstGeom prst="rect">
          <a:avLst/>
        </a:prstGeom>
        <a:solidFill>
          <a:schemeClr val="accent2">
            <a:lumMod val="75000"/>
          </a:schemeClr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600">
              <a:solidFill>
                <a:sysClr val="windowText" lastClr="000000"/>
              </a:solidFill>
              <a:sym typeface="Wingdings 3" panose="05040102010807070707" pitchFamily="18" charset="2"/>
            </a:rPr>
            <a:t>  </a:t>
          </a:r>
          <a:r>
            <a:rPr lang="de-CH" sz="1400">
              <a:solidFill>
                <a:sysClr val="windowText" lastClr="000000"/>
              </a:solidFill>
              <a:latin typeface="Arial Black" panose="020B0A04020102020204" pitchFamily="34" charset="0"/>
            </a:rPr>
            <a:t>Anleitung</a:t>
          </a:r>
        </a:p>
      </xdr:txBody>
    </xdr:sp>
    <xdr:clientData fPrintsWithSheet="0"/>
  </xdr:twoCellAnchor>
  <xdr:twoCellAnchor>
    <xdr:from>
      <xdr:col>0</xdr:col>
      <xdr:colOff>9526</xdr:colOff>
      <xdr:row>4</xdr:row>
      <xdr:rowOff>85725</xdr:rowOff>
    </xdr:from>
    <xdr:to>
      <xdr:col>5</xdr:col>
      <xdr:colOff>695325</xdr:colOff>
      <xdr:row>4</xdr:row>
      <xdr:rowOff>342900</xdr:rowOff>
    </xdr:to>
    <xdr:sp macro="" textlink="">
      <xdr:nvSpPr>
        <xdr:cNvPr id="5" name="Rechtec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6" y="1123950"/>
          <a:ext cx="6629399" cy="257175"/>
        </a:xfrm>
        <a:prstGeom prst="rect">
          <a:avLst/>
        </a:prstGeom>
        <a:solidFill>
          <a:srgbClr val="FFFF99"/>
        </a:solidFill>
        <a:ln w="9525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CH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Gemeinde eingeben </a:t>
          </a:r>
          <a:r>
            <a:rPr lang="de-CH" sz="1200" b="1">
              <a:solidFill>
                <a:schemeClr val="accent6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 3" panose="05040102010807070707" pitchFamily="18" charset="2"/>
            </a:rPr>
            <a:t></a:t>
          </a:r>
          <a:r>
            <a:rPr lang="de-CH" sz="12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de-CH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ea.bkd@be.ch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3.v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B1:F26"/>
  <sheetViews>
    <sheetView showGridLines="0" showRowColHeaders="0" tabSelected="1" view="pageLayout" zoomScaleNormal="130" workbookViewId="0">
      <selection activeCell="B23" sqref="B23"/>
    </sheetView>
  </sheetViews>
  <sheetFormatPr baseColWidth="10" defaultRowHeight="14.25" x14ac:dyDescent="0.2"/>
  <cols>
    <col min="1" max="1" width="6.5" customWidth="1"/>
    <col min="2" max="2" width="3.625" customWidth="1"/>
    <col min="3" max="3" width="13.625" customWidth="1"/>
    <col min="4" max="4" width="24.875" customWidth="1"/>
    <col min="5" max="5" width="23.375" customWidth="1"/>
    <col min="6" max="6" width="13.625" customWidth="1"/>
    <col min="7" max="8" width="11.625" customWidth="1"/>
  </cols>
  <sheetData>
    <row r="1" spans="2:6" ht="36.75" customHeight="1" x14ac:dyDescent="0.2">
      <c r="B1" s="137" t="s">
        <v>381</v>
      </c>
      <c r="C1" s="137"/>
      <c r="D1" s="137"/>
      <c r="E1" s="137"/>
    </row>
    <row r="2" spans="2:6" ht="25.5" customHeight="1" x14ac:dyDescent="0.2">
      <c r="B2" s="137"/>
      <c r="C2" s="137"/>
      <c r="D2" s="137"/>
      <c r="E2" s="137"/>
    </row>
    <row r="3" spans="2:6" ht="19.5" customHeight="1" x14ac:dyDescent="0.3">
      <c r="B3" s="144" t="s">
        <v>0</v>
      </c>
      <c r="C3" s="144"/>
      <c r="D3" s="144"/>
      <c r="E3" s="144"/>
      <c r="F3" s="144"/>
    </row>
    <row r="4" spans="2:6" x14ac:dyDescent="0.2">
      <c r="B4" s="2"/>
      <c r="C4" s="1"/>
      <c r="D4" s="1"/>
      <c r="E4" s="1"/>
    </row>
    <row r="5" spans="2:6" ht="15.75" x14ac:dyDescent="0.25">
      <c r="B5" s="3" t="s">
        <v>1</v>
      </c>
      <c r="C5" s="1"/>
      <c r="D5" s="1"/>
      <c r="E5" s="1"/>
    </row>
    <row r="6" spans="2:6" x14ac:dyDescent="0.2">
      <c r="B6" s="1"/>
      <c r="C6" s="1"/>
      <c r="D6" s="1"/>
      <c r="E6" s="1"/>
    </row>
    <row r="7" spans="2:6" ht="27" customHeight="1" x14ac:dyDescent="0.2">
      <c r="B7" s="141" t="s">
        <v>2</v>
      </c>
      <c r="C7" s="141"/>
      <c r="D7" s="141"/>
      <c r="E7" s="141"/>
      <c r="F7" s="141"/>
    </row>
    <row r="8" spans="2:6" x14ac:dyDescent="0.2">
      <c r="B8" s="4"/>
      <c r="C8" s="4"/>
      <c r="D8" s="4"/>
      <c r="E8" s="4"/>
      <c r="F8" s="4"/>
    </row>
    <row r="9" spans="2:6" x14ac:dyDescent="0.2">
      <c r="B9" s="5"/>
      <c r="C9" s="6"/>
      <c r="D9" s="6"/>
      <c r="E9" s="6"/>
      <c r="F9" s="7"/>
    </row>
    <row r="10" spans="2:6" ht="52.35" customHeight="1" x14ac:dyDescent="0.2">
      <c r="B10" s="138" t="s">
        <v>428</v>
      </c>
      <c r="C10" s="139"/>
      <c r="D10" s="139"/>
      <c r="E10" s="139"/>
      <c r="F10" s="140"/>
    </row>
    <row r="11" spans="2:6" x14ac:dyDescent="0.2">
      <c r="B11" s="8"/>
      <c r="C11" s="9"/>
      <c r="D11" s="9"/>
      <c r="E11" s="9"/>
      <c r="F11" s="10"/>
    </row>
    <row r="12" spans="2:6" x14ac:dyDescent="0.2">
      <c r="B12" s="126" t="s">
        <v>3</v>
      </c>
      <c r="C12" s="55" t="s">
        <v>50</v>
      </c>
      <c r="D12" s="11"/>
      <c r="E12" s="12"/>
      <c r="F12" s="13"/>
    </row>
    <row r="13" spans="2:6" x14ac:dyDescent="0.2">
      <c r="B13" s="14"/>
      <c r="C13" s="15"/>
      <c r="D13" s="16"/>
      <c r="E13" s="17"/>
      <c r="F13" s="18"/>
    </row>
    <row r="14" spans="2:6" x14ac:dyDescent="0.2">
      <c r="B14" s="19"/>
      <c r="C14" s="20"/>
      <c r="D14" s="20"/>
      <c r="E14" s="20"/>
      <c r="F14" s="21"/>
    </row>
    <row r="15" spans="2:6" ht="66.75" customHeight="1" x14ac:dyDescent="0.2">
      <c r="B15" s="141" t="s">
        <v>423</v>
      </c>
      <c r="C15" s="141"/>
      <c r="D15" s="141"/>
      <c r="E15" s="141"/>
      <c r="F15" s="141"/>
    </row>
    <row r="16" spans="2:6" x14ac:dyDescent="0.2">
      <c r="B16" s="22"/>
      <c r="C16" s="22"/>
      <c r="D16" s="22"/>
      <c r="E16" s="22"/>
      <c r="F16" s="23"/>
    </row>
    <row r="17" spans="2:6" ht="30.75" customHeight="1" x14ac:dyDescent="0.2">
      <c r="B17" s="142" t="s">
        <v>51</v>
      </c>
      <c r="C17" s="142"/>
      <c r="D17" s="142"/>
      <c r="E17" s="142"/>
      <c r="F17" s="142"/>
    </row>
    <row r="18" spans="2:6" ht="20.100000000000001" customHeight="1" x14ac:dyDescent="0.2">
      <c r="B18" s="142"/>
      <c r="C18" s="142"/>
      <c r="D18" s="142"/>
      <c r="E18" s="142"/>
      <c r="F18" s="142"/>
    </row>
    <row r="19" spans="2:6" x14ac:dyDescent="0.2">
      <c r="B19" s="1"/>
      <c r="C19" s="1"/>
      <c r="D19" s="1"/>
      <c r="E19" s="1"/>
    </row>
    <row r="20" spans="2:6" x14ac:dyDescent="0.2">
      <c r="B20" s="143" t="s">
        <v>432</v>
      </c>
      <c r="C20" s="143"/>
      <c r="D20" s="143"/>
      <c r="E20" s="143"/>
      <c r="F20" s="143"/>
    </row>
    <row r="21" spans="2:6" x14ac:dyDescent="0.2">
      <c r="B21" s="24"/>
      <c r="D21" s="25"/>
      <c r="E21" s="26"/>
    </row>
    <row r="22" spans="2:6" x14ac:dyDescent="0.2">
      <c r="B22" s="27"/>
      <c r="D22" s="28"/>
      <c r="E22" s="29"/>
    </row>
    <row r="23" spans="2:6" x14ac:dyDescent="0.2">
      <c r="B23" s="1"/>
      <c r="C23" s="1"/>
      <c r="D23" s="1"/>
      <c r="E23" s="1"/>
    </row>
    <row r="24" spans="2:6" x14ac:dyDescent="0.2">
      <c r="B24" s="1"/>
      <c r="C24" s="1"/>
      <c r="D24" s="1"/>
      <c r="E24" s="30"/>
    </row>
    <row r="26" spans="2:6" x14ac:dyDescent="0.2">
      <c r="B26" s="76"/>
      <c r="C26" s="76"/>
      <c r="D26" s="76"/>
    </row>
  </sheetData>
  <sheetProtection algorithmName="SHA-512" hashValue="Se2jxIvf8fXvYqFs1TdrK+x35fCJYQslns+0rGyagZg2xUng/TRlqWLfW+7VS3dwrCA/TSyWC9DKcrEYblU5MQ==" saltValue="E904Eo+bWfWZhdkjaTC5VQ==" spinCount="100000" sheet="1" objects="1" scenarios="1"/>
  <customSheetViews>
    <customSheetView guid="{9A8F1120-0ABC-4DF5-A4D8-3AE1DEDDA955}" scale="120" showPageBreaks="1" showGridLines="0" showRowCol="0" view="pageLayout">
      <selection activeCell="B2" sqref="B2:C2"/>
      <pageMargins left="0.35433070866141736" right="0.39370078740157483" top="1.1811023622047245" bottom="0.59055118110236227" header="0.19685039370078741" footer="0.31496062992125984"/>
      <pageSetup paperSize="9" orientation="portrait" r:id="rId1"/>
      <headerFooter scaleWithDoc="0">
        <oddHeader>&amp;L&amp;G</oddHeader>
        <oddFooter>&amp;L&amp;7 2020.BKD.1708 (791217)&amp;C&amp;7   &amp;R&amp;7&amp;P/&amp;N</oddFooter>
      </headerFooter>
    </customSheetView>
  </customSheetViews>
  <mergeCells count="9">
    <mergeCell ref="B1:E1"/>
    <mergeCell ref="B10:F10"/>
    <mergeCell ref="B15:F15"/>
    <mergeCell ref="B17:F18"/>
    <mergeCell ref="B20:F20"/>
    <mergeCell ref="B7:F7"/>
    <mergeCell ref="B2:C2"/>
    <mergeCell ref="D2:E2"/>
    <mergeCell ref="B3:F3"/>
  </mergeCells>
  <hyperlinks>
    <hyperlink ref="C12" r:id="rId2" xr:uid="{00000000-0004-0000-0000-000000000000}"/>
  </hyperlinks>
  <pageMargins left="0.35433070866141736" right="0.39370078740157483" top="1.1811023622047245" bottom="0.59055118110236227" header="0.19685039370078741" footer="0.31496062992125984"/>
  <pageSetup paperSize="9" orientation="portrait" r:id="rId3"/>
  <headerFooter scaleWithDoc="0">
    <oddHeader>&amp;L&amp;G</oddHeader>
    <oddFooter>&amp;L&amp;7 2023.BKD.8691 (1430568)&amp;C&amp;7   &amp;R&amp;7&amp;P/&amp;N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K180"/>
  <sheetViews>
    <sheetView showGridLines="0" showRuler="0" view="pageLayout" topLeftCell="A136" zoomScale="110" zoomScaleNormal="130" zoomScalePageLayoutView="110" workbookViewId="0">
      <selection activeCell="B170" sqref="B170:F170"/>
    </sheetView>
  </sheetViews>
  <sheetFormatPr baseColWidth="10" defaultColWidth="11" defaultRowHeight="14.25" x14ac:dyDescent="0.2"/>
  <cols>
    <col min="1" max="1" width="6.5" style="1" customWidth="1"/>
    <col min="2" max="2" width="31.125" style="1" customWidth="1"/>
    <col min="3" max="3" width="15.375" style="1" customWidth="1"/>
    <col min="4" max="4" width="14.5" style="1" customWidth="1"/>
    <col min="5" max="5" width="10.375" style="1" customWidth="1"/>
    <col min="6" max="6" width="9.625" style="1" customWidth="1"/>
    <col min="7" max="7" width="28.125" style="1" customWidth="1"/>
    <col min="8" max="8" width="11.625" style="63" hidden="1" customWidth="1"/>
    <col min="9" max="9" width="11" style="63" hidden="1" customWidth="1"/>
    <col min="10" max="10" width="11" style="1"/>
    <col min="11" max="11" width="11.125" customWidth="1"/>
    <col min="12" max="16384" width="11" style="1"/>
  </cols>
  <sheetData>
    <row r="1" spans="2:11" ht="36.75" customHeight="1" x14ac:dyDescent="0.2">
      <c r="B1" s="137" t="s">
        <v>381</v>
      </c>
      <c r="C1" s="147"/>
      <c r="D1" s="137"/>
      <c r="E1" s="137"/>
      <c r="F1" s="137"/>
      <c r="H1" s="63" t="s">
        <v>341</v>
      </c>
    </row>
    <row r="2" spans="2:11" ht="25.5" customHeight="1" x14ac:dyDescent="0.2">
      <c r="B2" s="137"/>
      <c r="C2" s="137"/>
      <c r="D2" s="137"/>
      <c r="E2" s="137"/>
      <c r="F2" s="137"/>
    </row>
    <row r="3" spans="2:11" ht="19.5" customHeight="1" x14ac:dyDescent="0.2">
      <c r="B3" s="148" t="s">
        <v>0</v>
      </c>
      <c r="C3" s="149"/>
      <c r="D3" s="149"/>
      <c r="E3" s="149"/>
      <c r="F3" s="150"/>
    </row>
    <row r="4" spans="2:11" s="115" customFormat="1" ht="18" x14ac:dyDescent="0.25">
      <c r="B4" s="151" t="s">
        <v>425</v>
      </c>
      <c r="C4" s="152"/>
      <c r="D4" s="152"/>
      <c r="E4" s="152"/>
      <c r="F4" s="152"/>
      <c r="G4" s="113"/>
      <c r="H4" s="114"/>
      <c r="I4" s="114"/>
      <c r="K4" s="116"/>
    </row>
    <row r="5" spans="2:11" ht="32.25" customHeight="1" x14ac:dyDescent="0.2">
      <c r="B5" s="31"/>
      <c r="C5" s="31"/>
      <c r="D5" s="31"/>
      <c r="E5" s="31"/>
      <c r="F5" s="31"/>
      <c r="G5" s="132"/>
      <c r="J5" s="121"/>
    </row>
    <row r="6" spans="2:11" ht="16.5" hidden="1" customHeight="1" x14ac:dyDescent="0.2">
      <c r="B6" s="31"/>
      <c r="C6" s="31"/>
      <c r="D6" s="31"/>
      <c r="E6" s="31"/>
      <c r="F6" s="31"/>
      <c r="G6" s="133" t="s">
        <v>53</v>
      </c>
    </row>
    <row r="7" spans="2:11" ht="16.5" hidden="1" customHeight="1" x14ac:dyDescent="0.2">
      <c r="B7" s="31"/>
      <c r="C7" s="31"/>
      <c r="D7" s="31"/>
      <c r="E7" s="31"/>
      <c r="F7" s="31"/>
      <c r="G7" s="133" t="s">
        <v>383</v>
      </c>
    </row>
    <row r="8" spans="2:11" ht="16.5" hidden="1" customHeight="1" x14ac:dyDescent="0.2">
      <c r="B8" s="31"/>
      <c r="C8" s="31"/>
      <c r="D8" s="31"/>
      <c r="E8" s="31"/>
      <c r="F8" s="31"/>
      <c r="G8" s="133" t="s">
        <v>61</v>
      </c>
    </row>
    <row r="9" spans="2:11" ht="16.5" hidden="1" customHeight="1" x14ac:dyDescent="0.2">
      <c r="B9" s="31"/>
      <c r="C9" s="31"/>
      <c r="D9" s="31"/>
      <c r="E9" s="31"/>
      <c r="F9" s="31"/>
      <c r="G9" s="133" t="s">
        <v>62</v>
      </c>
    </row>
    <row r="10" spans="2:11" ht="16.5" hidden="1" customHeight="1" x14ac:dyDescent="0.2">
      <c r="B10" s="31"/>
      <c r="C10" s="31"/>
      <c r="D10" s="31"/>
      <c r="E10" s="31"/>
      <c r="F10" s="31"/>
      <c r="G10" s="133" t="s">
        <v>63</v>
      </c>
    </row>
    <row r="11" spans="2:11" ht="16.5" hidden="1" customHeight="1" x14ac:dyDescent="0.2">
      <c r="B11" s="31"/>
      <c r="C11" s="31"/>
      <c r="D11" s="31"/>
      <c r="E11" s="31"/>
      <c r="F11" s="31"/>
      <c r="G11" s="133" t="s">
        <v>65</v>
      </c>
    </row>
    <row r="12" spans="2:11" ht="16.5" hidden="1" customHeight="1" x14ac:dyDescent="0.2">
      <c r="B12" s="31"/>
      <c r="C12" s="31"/>
      <c r="D12" s="31"/>
      <c r="E12" s="31"/>
      <c r="F12" s="31"/>
      <c r="G12" s="133" t="s">
        <v>68</v>
      </c>
    </row>
    <row r="13" spans="2:11" ht="16.5" hidden="1" customHeight="1" x14ac:dyDescent="0.2">
      <c r="B13" s="31"/>
      <c r="C13" s="31"/>
      <c r="D13" s="31"/>
      <c r="E13" s="31"/>
      <c r="F13" s="31"/>
      <c r="G13" s="133" t="s">
        <v>69</v>
      </c>
    </row>
    <row r="14" spans="2:11" ht="16.5" hidden="1" customHeight="1" x14ac:dyDescent="0.2">
      <c r="B14" s="31"/>
      <c r="C14" s="31"/>
      <c r="D14" s="31"/>
      <c r="E14" s="31"/>
      <c r="F14" s="31"/>
      <c r="G14" s="133" t="s">
        <v>73</v>
      </c>
    </row>
    <row r="15" spans="2:11" ht="16.5" hidden="1" customHeight="1" x14ac:dyDescent="0.2">
      <c r="B15" s="31"/>
      <c r="C15" s="31"/>
      <c r="D15" s="31"/>
      <c r="E15" s="31"/>
      <c r="F15" s="31"/>
      <c r="G15" s="133" t="s">
        <v>74</v>
      </c>
    </row>
    <row r="16" spans="2:11" ht="16.5" hidden="1" customHeight="1" x14ac:dyDescent="0.2">
      <c r="B16" s="31"/>
      <c r="C16" s="31"/>
      <c r="D16" s="31"/>
      <c r="E16" s="31"/>
      <c r="F16" s="31"/>
      <c r="G16" s="133" t="s">
        <v>77</v>
      </c>
    </row>
    <row r="17" spans="2:7" ht="16.5" hidden="1" customHeight="1" x14ac:dyDescent="0.2">
      <c r="B17" s="31"/>
      <c r="C17" s="31"/>
      <c r="D17" s="31"/>
      <c r="E17" s="31"/>
      <c r="F17" s="31"/>
      <c r="G17" s="133" t="s">
        <v>78</v>
      </c>
    </row>
    <row r="18" spans="2:7" ht="16.5" hidden="1" customHeight="1" x14ac:dyDescent="0.2">
      <c r="B18" s="31"/>
      <c r="C18" s="31"/>
      <c r="D18" s="31"/>
      <c r="E18" s="31"/>
      <c r="F18" s="31"/>
      <c r="G18" s="133" t="s">
        <v>323</v>
      </c>
    </row>
    <row r="19" spans="2:7" ht="16.5" hidden="1" customHeight="1" x14ac:dyDescent="0.2">
      <c r="B19" s="31"/>
      <c r="C19" s="31"/>
      <c r="D19" s="31"/>
      <c r="E19" s="31"/>
      <c r="F19" s="31"/>
      <c r="G19" s="133" t="s">
        <v>320</v>
      </c>
    </row>
    <row r="20" spans="2:7" ht="16.5" hidden="1" customHeight="1" x14ac:dyDescent="0.2">
      <c r="B20" s="31"/>
      <c r="C20" s="31"/>
      <c r="D20" s="31"/>
      <c r="E20" s="31"/>
      <c r="F20" s="31"/>
      <c r="G20" s="133" t="s">
        <v>411</v>
      </c>
    </row>
    <row r="21" spans="2:7" ht="16.5" hidden="1" customHeight="1" x14ac:dyDescent="0.2">
      <c r="B21" s="31"/>
      <c r="C21" s="31"/>
      <c r="D21" s="31"/>
      <c r="E21" s="31"/>
      <c r="F21" s="31"/>
      <c r="G21" s="133" t="s">
        <v>207</v>
      </c>
    </row>
    <row r="22" spans="2:7" ht="16.5" hidden="1" customHeight="1" x14ac:dyDescent="0.2">
      <c r="B22" s="31"/>
      <c r="C22" s="31"/>
      <c r="D22" s="31"/>
      <c r="E22" s="31"/>
      <c r="F22" s="31"/>
      <c r="G22" s="133" t="s">
        <v>84</v>
      </c>
    </row>
    <row r="23" spans="2:7" ht="16.5" hidden="1" customHeight="1" x14ac:dyDescent="0.2">
      <c r="B23" s="31"/>
      <c r="C23" s="31"/>
      <c r="D23" s="31"/>
      <c r="E23" s="31"/>
      <c r="F23" s="31"/>
      <c r="G23" s="133" t="s">
        <v>85</v>
      </c>
    </row>
    <row r="24" spans="2:7" ht="16.5" hidden="1" customHeight="1" x14ac:dyDescent="0.2">
      <c r="B24" s="31"/>
      <c r="C24" s="31"/>
      <c r="D24" s="31"/>
      <c r="E24" s="31"/>
      <c r="F24" s="31"/>
      <c r="G24" s="133" t="s">
        <v>86</v>
      </c>
    </row>
    <row r="25" spans="2:7" ht="16.5" hidden="1" customHeight="1" x14ac:dyDescent="0.2">
      <c r="B25" s="31"/>
      <c r="C25" s="31"/>
      <c r="D25" s="31"/>
      <c r="E25" s="31"/>
      <c r="F25" s="31"/>
      <c r="G25" s="133" t="s">
        <v>293</v>
      </c>
    </row>
    <row r="26" spans="2:7" ht="16.5" hidden="1" customHeight="1" x14ac:dyDescent="0.2">
      <c r="B26" s="31"/>
      <c r="C26" s="31"/>
      <c r="D26" s="31"/>
      <c r="E26" s="31"/>
      <c r="F26" s="31"/>
      <c r="G26" s="133" t="s">
        <v>90</v>
      </c>
    </row>
    <row r="27" spans="2:7" ht="16.5" hidden="1" customHeight="1" x14ac:dyDescent="0.2">
      <c r="B27" s="31"/>
      <c r="C27" s="31"/>
      <c r="D27" s="31"/>
      <c r="E27" s="31"/>
      <c r="F27" s="31"/>
      <c r="G27" s="133" t="s">
        <v>92</v>
      </c>
    </row>
    <row r="28" spans="2:7" ht="16.5" hidden="1" customHeight="1" x14ac:dyDescent="0.2">
      <c r="B28" s="31"/>
      <c r="C28" s="31"/>
      <c r="D28" s="31"/>
      <c r="E28" s="31"/>
      <c r="F28" s="31"/>
      <c r="G28" s="133" t="s">
        <v>93</v>
      </c>
    </row>
    <row r="29" spans="2:7" ht="16.5" hidden="1" customHeight="1" x14ac:dyDescent="0.2">
      <c r="B29" s="31"/>
      <c r="C29" s="31"/>
      <c r="D29" s="31"/>
      <c r="E29" s="31"/>
      <c r="F29" s="31"/>
      <c r="G29" s="133" t="s">
        <v>98</v>
      </c>
    </row>
    <row r="30" spans="2:7" ht="16.5" hidden="1" customHeight="1" x14ac:dyDescent="0.2">
      <c r="B30" s="31"/>
      <c r="C30" s="31"/>
      <c r="D30" s="31"/>
      <c r="E30" s="31"/>
      <c r="F30" s="31"/>
      <c r="G30" s="133" t="s">
        <v>100</v>
      </c>
    </row>
    <row r="31" spans="2:7" ht="16.5" hidden="1" customHeight="1" x14ac:dyDescent="0.2">
      <c r="B31" s="31"/>
      <c r="C31" s="31"/>
      <c r="D31" s="31"/>
      <c r="E31" s="31"/>
      <c r="F31" s="31"/>
      <c r="G31" s="133" t="s">
        <v>102</v>
      </c>
    </row>
    <row r="32" spans="2:7" ht="16.5" hidden="1" customHeight="1" x14ac:dyDescent="0.2">
      <c r="B32" s="31"/>
      <c r="C32" s="31"/>
      <c r="D32" s="31"/>
      <c r="E32" s="31"/>
      <c r="F32" s="31"/>
      <c r="G32" s="133" t="s">
        <v>103</v>
      </c>
    </row>
    <row r="33" spans="2:7" ht="16.5" hidden="1" customHeight="1" x14ac:dyDescent="0.2">
      <c r="B33" s="31"/>
      <c r="C33" s="31"/>
      <c r="D33" s="31"/>
      <c r="E33" s="31"/>
      <c r="F33" s="31"/>
      <c r="G33" s="133" t="s">
        <v>106</v>
      </c>
    </row>
    <row r="34" spans="2:7" ht="16.5" hidden="1" customHeight="1" x14ac:dyDescent="0.2">
      <c r="B34" s="31"/>
      <c r="C34" s="31"/>
      <c r="D34" s="31"/>
      <c r="E34" s="31"/>
      <c r="F34" s="31"/>
      <c r="G34" s="133" t="s">
        <v>276</v>
      </c>
    </row>
    <row r="35" spans="2:7" ht="16.5" hidden="1" customHeight="1" x14ac:dyDescent="0.2">
      <c r="B35" s="31"/>
      <c r="C35" s="31"/>
      <c r="D35" s="31"/>
      <c r="E35" s="31"/>
      <c r="F35" s="31"/>
      <c r="G35" s="133" t="s">
        <v>107</v>
      </c>
    </row>
    <row r="36" spans="2:7" ht="16.5" hidden="1" customHeight="1" x14ac:dyDescent="0.2">
      <c r="B36" s="31"/>
      <c r="C36" s="31"/>
      <c r="D36" s="31"/>
      <c r="E36" s="31"/>
      <c r="F36" s="31"/>
      <c r="G36" s="133" t="s">
        <v>110</v>
      </c>
    </row>
    <row r="37" spans="2:7" ht="16.5" hidden="1" customHeight="1" x14ac:dyDescent="0.2">
      <c r="B37" s="31"/>
      <c r="C37" s="31"/>
      <c r="D37" s="31"/>
      <c r="E37" s="31"/>
      <c r="F37" s="31"/>
      <c r="G37" s="133" t="s">
        <v>111</v>
      </c>
    </row>
    <row r="38" spans="2:7" ht="16.5" hidden="1" customHeight="1" x14ac:dyDescent="0.2">
      <c r="B38" s="31"/>
      <c r="C38" s="31"/>
      <c r="D38" s="31"/>
      <c r="E38" s="31"/>
      <c r="F38" s="31"/>
      <c r="G38" s="133" t="s">
        <v>189</v>
      </c>
    </row>
    <row r="39" spans="2:7" ht="16.5" hidden="1" customHeight="1" x14ac:dyDescent="0.2">
      <c r="B39" s="31"/>
      <c r="C39" s="31"/>
      <c r="D39" s="31"/>
      <c r="E39" s="31"/>
      <c r="F39" s="31"/>
      <c r="G39" s="133" t="s">
        <v>112</v>
      </c>
    </row>
    <row r="40" spans="2:7" ht="16.5" hidden="1" customHeight="1" x14ac:dyDescent="0.2">
      <c r="B40" s="31"/>
      <c r="C40" s="31"/>
      <c r="D40" s="31"/>
      <c r="E40" s="31"/>
      <c r="F40" s="31"/>
      <c r="G40" s="133" t="s">
        <v>113</v>
      </c>
    </row>
    <row r="41" spans="2:7" ht="16.5" hidden="1" customHeight="1" x14ac:dyDescent="0.2">
      <c r="B41" s="31"/>
      <c r="C41" s="31"/>
      <c r="D41" s="31"/>
      <c r="E41" s="31"/>
      <c r="F41" s="31"/>
      <c r="G41" s="133" t="s">
        <v>114</v>
      </c>
    </row>
    <row r="42" spans="2:7" ht="16.5" hidden="1" customHeight="1" x14ac:dyDescent="0.2">
      <c r="B42" s="31"/>
      <c r="C42" s="31"/>
      <c r="D42" s="31"/>
      <c r="E42" s="31"/>
      <c r="F42" s="31"/>
      <c r="G42" s="133" t="s">
        <v>229</v>
      </c>
    </row>
    <row r="43" spans="2:7" ht="16.5" hidden="1" customHeight="1" x14ac:dyDescent="0.2">
      <c r="B43" s="31"/>
      <c r="C43" s="31"/>
      <c r="D43" s="31"/>
      <c r="E43" s="31"/>
      <c r="F43" s="31"/>
      <c r="G43" s="133" t="s">
        <v>117</v>
      </c>
    </row>
    <row r="44" spans="2:7" ht="16.5" hidden="1" customHeight="1" x14ac:dyDescent="0.2">
      <c r="B44" s="31"/>
      <c r="C44" s="31"/>
      <c r="D44" s="31"/>
      <c r="E44" s="31"/>
      <c r="F44" s="31"/>
      <c r="G44" s="133" t="s">
        <v>119</v>
      </c>
    </row>
    <row r="45" spans="2:7" ht="16.5" hidden="1" customHeight="1" x14ac:dyDescent="0.2">
      <c r="B45" s="31"/>
      <c r="C45" s="31"/>
      <c r="D45" s="31"/>
      <c r="E45" s="31"/>
      <c r="F45" s="31"/>
      <c r="G45" s="133" t="s">
        <v>121</v>
      </c>
    </row>
    <row r="46" spans="2:7" ht="16.5" hidden="1" customHeight="1" x14ac:dyDescent="0.2">
      <c r="B46" s="31"/>
      <c r="C46" s="31"/>
      <c r="D46" s="31"/>
      <c r="E46" s="31"/>
      <c r="F46" s="31"/>
      <c r="G46" s="133" t="s">
        <v>123</v>
      </c>
    </row>
    <row r="47" spans="2:7" ht="16.5" hidden="1" customHeight="1" x14ac:dyDescent="0.2">
      <c r="B47" s="31"/>
      <c r="C47" s="31"/>
      <c r="D47" s="31"/>
      <c r="E47" s="31"/>
      <c r="F47" s="31"/>
      <c r="G47" s="133" t="s">
        <v>196</v>
      </c>
    </row>
    <row r="48" spans="2:7" ht="16.5" hidden="1" customHeight="1" x14ac:dyDescent="0.2">
      <c r="B48" s="31"/>
      <c r="C48" s="31"/>
      <c r="D48" s="31"/>
      <c r="E48" s="31"/>
      <c r="F48" s="31"/>
      <c r="G48" s="133" t="s">
        <v>125</v>
      </c>
    </row>
    <row r="49" spans="2:7" ht="16.5" hidden="1" customHeight="1" x14ac:dyDescent="0.2">
      <c r="B49" s="31"/>
      <c r="C49" s="31"/>
      <c r="D49" s="31"/>
      <c r="E49" s="31"/>
      <c r="F49" s="31"/>
      <c r="G49" s="133" t="s">
        <v>126</v>
      </c>
    </row>
    <row r="50" spans="2:7" ht="16.5" hidden="1" customHeight="1" x14ac:dyDescent="0.2">
      <c r="B50" s="31"/>
      <c r="C50" s="31"/>
      <c r="D50" s="31"/>
      <c r="E50" s="31"/>
      <c r="F50" s="31"/>
      <c r="G50" s="133" t="s">
        <v>128</v>
      </c>
    </row>
    <row r="51" spans="2:7" ht="16.5" hidden="1" customHeight="1" x14ac:dyDescent="0.2">
      <c r="B51" s="31"/>
      <c r="C51" s="31"/>
      <c r="D51" s="31"/>
      <c r="E51" s="31"/>
      <c r="F51" s="31"/>
      <c r="G51" s="133" t="s">
        <v>129</v>
      </c>
    </row>
    <row r="52" spans="2:7" ht="16.5" hidden="1" customHeight="1" x14ac:dyDescent="0.2">
      <c r="B52" s="31"/>
      <c r="C52" s="31"/>
      <c r="D52" s="31"/>
      <c r="E52" s="31"/>
      <c r="F52" s="31"/>
      <c r="G52" s="133" t="s">
        <v>130</v>
      </c>
    </row>
    <row r="53" spans="2:7" ht="16.5" hidden="1" customHeight="1" x14ac:dyDescent="0.2">
      <c r="B53" s="31"/>
      <c r="C53" s="31"/>
      <c r="D53" s="31"/>
      <c r="E53" s="31"/>
      <c r="F53" s="31"/>
      <c r="G53" s="133" t="s">
        <v>331</v>
      </c>
    </row>
    <row r="54" spans="2:7" ht="16.5" hidden="1" customHeight="1" x14ac:dyDescent="0.2">
      <c r="B54" s="31"/>
      <c r="C54" s="31"/>
      <c r="D54" s="31"/>
      <c r="E54" s="31"/>
      <c r="F54" s="31"/>
      <c r="G54" s="135" t="s">
        <v>133</v>
      </c>
    </row>
    <row r="55" spans="2:7" ht="16.5" hidden="1" customHeight="1" x14ac:dyDescent="0.2">
      <c r="B55" s="31"/>
      <c r="C55" s="31"/>
      <c r="D55" s="31"/>
      <c r="E55" s="31"/>
      <c r="F55" s="31"/>
      <c r="G55" s="133" t="s">
        <v>134</v>
      </c>
    </row>
    <row r="56" spans="2:7" ht="16.5" hidden="1" customHeight="1" x14ac:dyDescent="0.2">
      <c r="B56" s="31"/>
      <c r="C56" s="31"/>
      <c r="D56" s="31"/>
      <c r="E56" s="31"/>
      <c r="F56" s="31"/>
      <c r="G56" s="133" t="s">
        <v>135</v>
      </c>
    </row>
    <row r="57" spans="2:7" ht="16.5" hidden="1" customHeight="1" x14ac:dyDescent="0.2">
      <c r="B57" s="31"/>
      <c r="C57" s="31"/>
      <c r="D57" s="31"/>
      <c r="E57" s="31"/>
      <c r="F57" s="31"/>
      <c r="G57" s="133" t="s">
        <v>138</v>
      </c>
    </row>
    <row r="58" spans="2:7" ht="16.5" hidden="1" customHeight="1" x14ac:dyDescent="0.2">
      <c r="B58" s="31"/>
      <c r="C58" s="31"/>
      <c r="D58" s="31"/>
      <c r="E58" s="31"/>
      <c r="F58" s="31"/>
      <c r="G58" s="133" t="s">
        <v>140</v>
      </c>
    </row>
    <row r="59" spans="2:7" ht="16.5" hidden="1" customHeight="1" x14ac:dyDescent="0.2">
      <c r="B59" s="31"/>
      <c r="C59" s="31"/>
      <c r="D59" s="31"/>
      <c r="E59" s="31"/>
      <c r="F59" s="31"/>
      <c r="G59" s="133" t="s">
        <v>141</v>
      </c>
    </row>
    <row r="60" spans="2:7" ht="16.5" hidden="1" customHeight="1" x14ac:dyDescent="0.2">
      <c r="B60" s="31"/>
      <c r="C60" s="31"/>
      <c r="D60" s="31"/>
      <c r="E60" s="31"/>
      <c r="F60" s="31"/>
      <c r="G60" s="133" t="s">
        <v>143</v>
      </c>
    </row>
    <row r="61" spans="2:7" ht="16.5" hidden="1" customHeight="1" x14ac:dyDescent="0.2">
      <c r="B61" s="31"/>
      <c r="C61" s="31"/>
      <c r="D61" s="31"/>
      <c r="E61" s="31"/>
      <c r="F61" s="31"/>
      <c r="G61" s="133" t="s">
        <v>294</v>
      </c>
    </row>
    <row r="62" spans="2:7" ht="16.5" hidden="1" customHeight="1" x14ac:dyDescent="0.2">
      <c r="B62" s="31"/>
      <c r="C62" s="31"/>
      <c r="D62" s="31"/>
      <c r="E62" s="31"/>
      <c r="F62" s="31"/>
      <c r="G62" s="133" t="s">
        <v>145</v>
      </c>
    </row>
    <row r="63" spans="2:7" ht="16.5" hidden="1" customHeight="1" x14ac:dyDescent="0.2">
      <c r="B63" s="31"/>
      <c r="C63" s="31"/>
      <c r="D63" s="31"/>
      <c r="E63" s="31"/>
      <c r="F63" s="31"/>
      <c r="G63" s="133" t="s">
        <v>338</v>
      </c>
    </row>
    <row r="64" spans="2:7" ht="16.5" hidden="1" customHeight="1" x14ac:dyDescent="0.2">
      <c r="B64" s="31"/>
      <c r="C64" s="31"/>
      <c r="D64" s="31"/>
      <c r="E64" s="31"/>
      <c r="F64" s="31"/>
      <c r="G64" s="133" t="s">
        <v>318</v>
      </c>
    </row>
    <row r="65" spans="2:7" ht="16.5" hidden="1" customHeight="1" x14ac:dyDescent="0.2">
      <c r="B65" s="31"/>
      <c r="C65" s="31"/>
      <c r="D65" s="31"/>
      <c r="E65" s="31"/>
      <c r="F65" s="31"/>
      <c r="G65" s="133" t="s">
        <v>147</v>
      </c>
    </row>
    <row r="66" spans="2:7" ht="16.5" hidden="1" customHeight="1" x14ac:dyDescent="0.2">
      <c r="B66" s="31"/>
      <c r="C66" s="31"/>
      <c r="D66" s="31"/>
      <c r="E66" s="31"/>
      <c r="F66" s="31"/>
      <c r="G66" s="133" t="s">
        <v>148</v>
      </c>
    </row>
    <row r="67" spans="2:7" ht="16.5" hidden="1" customHeight="1" x14ac:dyDescent="0.2">
      <c r="B67" s="31"/>
      <c r="C67" s="31"/>
      <c r="D67" s="31"/>
      <c r="E67" s="31"/>
      <c r="F67" s="31"/>
      <c r="G67" s="133" t="s">
        <v>151</v>
      </c>
    </row>
    <row r="68" spans="2:7" ht="16.5" hidden="1" customHeight="1" x14ac:dyDescent="0.2">
      <c r="B68" s="31"/>
      <c r="C68" s="31"/>
      <c r="D68" s="31"/>
      <c r="E68" s="31"/>
      <c r="F68" s="31"/>
      <c r="G68" s="133" t="s">
        <v>152</v>
      </c>
    </row>
    <row r="69" spans="2:7" ht="16.5" hidden="1" customHeight="1" x14ac:dyDescent="0.2">
      <c r="B69" s="31"/>
      <c r="C69" s="31"/>
      <c r="D69" s="31"/>
      <c r="E69" s="31"/>
      <c r="F69" s="31"/>
      <c r="G69" s="133" t="s">
        <v>153</v>
      </c>
    </row>
    <row r="70" spans="2:7" ht="16.5" hidden="1" customHeight="1" x14ac:dyDescent="0.2">
      <c r="B70" s="31"/>
      <c r="C70" s="31"/>
      <c r="D70" s="31"/>
      <c r="E70" s="31"/>
      <c r="F70" s="31"/>
      <c r="G70" s="133" t="s">
        <v>295</v>
      </c>
    </row>
    <row r="71" spans="2:7" ht="16.5" hidden="1" customHeight="1" x14ac:dyDescent="0.2">
      <c r="B71" s="31"/>
      <c r="C71" s="31"/>
      <c r="D71" s="31"/>
      <c r="E71" s="31"/>
      <c r="F71" s="31"/>
      <c r="G71" s="133" t="s">
        <v>156</v>
      </c>
    </row>
    <row r="72" spans="2:7" ht="16.5" hidden="1" customHeight="1" x14ac:dyDescent="0.2">
      <c r="B72" s="31"/>
      <c r="C72" s="31"/>
      <c r="D72" s="31"/>
      <c r="E72" s="31"/>
      <c r="F72" s="31"/>
      <c r="G72" s="133" t="s">
        <v>193</v>
      </c>
    </row>
    <row r="73" spans="2:7" ht="16.5" hidden="1" customHeight="1" x14ac:dyDescent="0.2">
      <c r="B73" s="31"/>
      <c r="C73" s="31"/>
      <c r="D73" s="31"/>
      <c r="E73" s="31"/>
      <c r="F73" s="31"/>
      <c r="G73" s="133" t="s">
        <v>274</v>
      </c>
    </row>
    <row r="74" spans="2:7" ht="16.5" hidden="1" customHeight="1" x14ac:dyDescent="0.2">
      <c r="B74" s="31"/>
      <c r="C74" s="31"/>
      <c r="D74" s="31"/>
      <c r="E74" s="31"/>
      <c r="F74" s="31"/>
      <c r="G74" s="133" t="s">
        <v>159</v>
      </c>
    </row>
    <row r="75" spans="2:7" ht="16.5" hidden="1" customHeight="1" x14ac:dyDescent="0.2">
      <c r="B75" s="31"/>
      <c r="C75" s="31"/>
      <c r="D75" s="31"/>
      <c r="E75" s="31"/>
      <c r="F75" s="31"/>
      <c r="G75" s="135" t="s">
        <v>161</v>
      </c>
    </row>
    <row r="76" spans="2:7" ht="16.5" hidden="1" customHeight="1" x14ac:dyDescent="0.2">
      <c r="B76" s="31"/>
      <c r="C76" s="31"/>
      <c r="D76" s="31"/>
      <c r="E76" s="31"/>
      <c r="F76" s="31"/>
      <c r="G76" s="133" t="s">
        <v>163</v>
      </c>
    </row>
    <row r="77" spans="2:7" ht="16.5" hidden="1" customHeight="1" x14ac:dyDescent="0.2">
      <c r="B77" s="31"/>
      <c r="C77" s="31"/>
      <c r="D77" s="31"/>
      <c r="E77" s="31"/>
      <c r="F77" s="31"/>
      <c r="G77" s="133" t="s">
        <v>299</v>
      </c>
    </row>
    <row r="78" spans="2:7" ht="16.5" hidden="1" customHeight="1" x14ac:dyDescent="0.2">
      <c r="B78" s="31"/>
      <c r="C78" s="31"/>
      <c r="D78" s="31"/>
      <c r="E78" s="31"/>
      <c r="F78" s="31"/>
      <c r="G78" s="133" t="s">
        <v>166</v>
      </c>
    </row>
    <row r="79" spans="2:7" ht="16.5" hidden="1" customHeight="1" x14ac:dyDescent="0.2">
      <c r="B79" s="31"/>
      <c r="C79" s="31"/>
      <c r="D79" s="31"/>
      <c r="E79" s="31"/>
      <c r="F79" s="31"/>
      <c r="G79" s="133" t="s">
        <v>168</v>
      </c>
    </row>
    <row r="80" spans="2:7" ht="16.5" hidden="1" customHeight="1" x14ac:dyDescent="0.2">
      <c r="B80" s="31"/>
      <c r="C80" s="31"/>
      <c r="D80" s="31"/>
      <c r="E80" s="31"/>
      <c r="F80" s="31"/>
      <c r="G80" s="133" t="s">
        <v>198</v>
      </c>
    </row>
    <row r="81" spans="2:9" ht="16.5" hidden="1" customHeight="1" x14ac:dyDescent="0.2">
      <c r="B81" s="31"/>
      <c r="C81" s="31"/>
      <c r="D81" s="31"/>
      <c r="E81" s="31"/>
      <c r="F81" s="31"/>
      <c r="G81" s="133" t="s">
        <v>169</v>
      </c>
    </row>
    <row r="82" spans="2:9" ht="16.5" hidden="1" customHeight="1" x14ac:dyDescent="0.2">
      <c r="B82" s="31"/>
      <c r="C82" s="31"/>
      <c r="D82" s="31"/>
      <c r="E82" s="31"/>
      <c r="F82" s="31"/>
      <c r="G82" s="133" t="s">
        <v>171</v>
      </c>
    </row>
    <row r="83" spans="2:9" ht="16.5" hidden="1" customHeight="1" x14ac:dyDescent="0.2">
      <c r="B83" s="31"/>
      <c r="C83" s="31"/>
      <c r="D83" s="31"/>
      <c r="E83" s="31"/>
      <c r="F83" s="31"/>
      <c r="G83" s="133" t="s">
        <v>210</v>
      </c>
    </row>
    <row r="84" spans="2:9" ht="16.5" hidden="1" customHeight="1" x14ac:dyDescent="0.2">
      <c r="B84" s="31"/>
      <c r="C84" s="31"/>
      <c r="D84" s="31"/>
      <c r="E84" s="31"/>
      <c r="F84" s="31"/>
      <c r="G84" s="133" t="s">
        <v>173</v>
      </c>
    </row>
    <row r="85" spans="2:9" ht="9.75" customHeight="1" x14ac:dyDescent="0.2">
      <c r="B85" s="56"/>
      <c r="C85" s="57"/>
      <c r="D85" s="57"/>
      <c r="E85" s="57"/>
      <c r="F85" s="57"/>
      <c r="G85" s="133"/>
    </row>
    <row r="86" spans="2:9" ht="31.5" customHeight="1" x14ac:dyDescent="0.2">
      <c r="B86" s="32" t="s">
        <v>4</v>
      </c>
      <c r="C86" s="33"/>
      <c r="D86" s="153" t="str">
        <f>IF(G5=0,"",IF('Liste Gemeinden'!$A$1="Gemeinde","",IF(T('Liste Gemeinden'!$B$2)="",$G$5,T('Liste Gemeinden'!$B$2))))</f>
        <v/>
      </c>
      <c r="E86" s="153"/>
      <c r="F86" s="154"/>
      <c r="G86" s="133"/>
      <c r="H86" s="63" t="s">
        <v>342</v>
      </c>
      <c r="I86" s="64" t="str">
        <f>D86</f>
        <v/>
      </c>
    </row>
    <row r="87" spans="2:9" ht="9.9499999999999993" customHeight="1" x14ac:dyDescent="0.2">
      <c r="B87" s="32"/>
      <c r="C87" s="34"/>
      <c r="D87" s="35"/>
      <c r="E87" s="35"/>
      <c r="F87" s="36"/>
      <c r="G87" s="133"/>
    </row>
    <row r="88" spans="2:9" ht="48" customHeight="1" x14ac:dyDescent="0.2">
      <c r="B88" s="160" t="s">
        <v>430</v>
      </c>
      <c r="C88" s="160"/>
      <c r="D88" s="155" t="str">
        <f>T('Liste Gemeinden'!B7)</f>
        <v/>
      </c>
      <c r="E88" s="155"/>
      <c r="F88" s="155"/>
      <c r="G88" s="133"/>
      <c r="H88" s="63" t="s">
        <v>343</v>
      </c>
      <c r="I88" s="63" t="str">
        <f>D88</f>
        <v/>
      </c>
    </row>
    <row r="89" spans="2:9" ht="48" customHeight="1" x14ac:dyDescent="0.2">
      <c r="B89" s="160" t="s">
        <v>426</v>
      </c>
      <c r="C89" s="160"/>
      <c r="D89" s="159" t="str">
        <f>T('Liste Gemeinden'!B8)</f>
        <v/>
      </c>
      <c r="E89" s="159"/>
      <c r="F89" s="159"/>
      <c r="G89" s="133"/>
      <c r="H89" s="63" t="s">
        <v>394</v>
      </c>
      <c r="I89" s="63" t="str">
        <f>D89</f>
        <v/>
      </c>
    </row>
    <row r="90" spans="2:9" ht="25.5" customHeight="1" x14ac:dyDescent="0.2">
      <c r="B90" s="37"/>
      <c r="C90" s="58"/>
      <c r="D90" s="62"/>
      <c r="E90" s="62"/>
      <c r="F90" s="62"/>
      <c r="G90" s="134"/>
    </row>
    <row r="91" spans="2:9" x14ac:dyDescent="0.2">
      <c r="B91" s="37" t="s">
        <v>395</v>
      </c>
      <c r="C91" s="34"/>
      <c r="D91" s="34"/>
      <c r="E91" s="34"/>
      <c r="F91" s="38"/>
      <c r="G91" s="134"/>
    </row>
    <row r="92" spans="2:9" ht="9.9499999999999993" customHeight="1" x14ac:dyDescent="0.2">
      <c r="B92" s="37"/>
      <c r="C92" s="34"/>
      <c r="D92" s="34"/>
      <c r="E92" s="34"/>
      <c r="F92" s="38"/>
      <c r="G92" s="133"/>
    </row>
    <row r="93" spans="2:9" ht="28.5" customHeight="1" x14ac:dyDescent="0.2">
      <c r="B93" s="156"/>
      <c r="C93" s="156"/>
      <c r="D93" s="156"/>
      <c r="E93" s="156"/>
      <c r="F93" s="156"/>
      <c r="G93" s="133"/>
      <c r="H93" s="63" t="s">
        <v>344</v>
      </c>
      <c r="I93" s="64">
        <f>B93</f>
        <v>0</v>
      </c>
    </row>
    <row r="94" spans="2:9" ht="48" customHeight="1" x14ac:dyDescent="0.2">
      <c r="B94" s="157"/>
      <c r="C94" s="158"/>
      <c r="D94" s="158"/>
      <c r="E94" s="158"/>
      <c r="F94" s="158"/>
      <c r="G94" s="133"/>
    </row>
    <row r="95" spans="2:9" ht="21.75" customHeight="1" x14ac:dyDescent="0.2">
      <c r="B95" s="39" t="s">
        <v>5</v>
      </c>
      <c r="C95" s="40"/>
      <c r="D95" s="40"/>
      <c r="E95" s="40"/>
      <c r="F95" s="40"/>
      <c r="G95" s="135"/>
    </row>
    <row r="96" spans="2:9" ht="15" customHeight="1" x14ac:dyDescent="0.2">
      <c r="B96" s="41"/>
      <c r="C96" s="40"/>
      <c r="D96" s="40"/>
      <c r="E96" s="40"/>
      <c r="F96" s="40"/>
      <c r="G96" s="133"/>
    </row>
    <row r="97" spans="2:9" ht="39.75" customHeight="1" x14ac:dyDescent="0.2">
      <c r="B97" s="145" t="s">
        <v>397</v>
      </c>
      <c r="C97" s="145"/>
      <c r="D97" s="145"/>
      <c r="E97" s="146" t="s">
        <v>6</v>
      </c>
      <c r="F97" s="146"/>
      <c r="G97" s="134"/>
    </row>
    <row r="98" spans="2:9" x14ac:dyDescent="0.2">
      <c r="C98" s="101" t="s">
        <v>7</v>
      </c>
      <c r="D98" s="118"/>
      <c r="E98" s="161"/>
      <c r="F98" s="161"/>
      <c r="G98" s="133"/>
      <c r="H98" s="63" t="s">
        <v>345</v>
      </c>
      <c r="I98" s="65">
        <f>D98</f>
        <v>0</v>
      </c>
    </row>
    <row r="99" spans="2:9" x14ac:dyDescent="0.2">
      <c r="C99" s="101" t="s">
        <v>9</v>
      </c>
      <c r="D99" s="118"/>
      <c r="E99" s="161"/>
      <c r="F99" s="161"/>
      <c r="G99" s="133"/>
      <c r="H99" s="63" t="s">
        <v>346</v>
      </c>
      <c r="I99" s="65">
        <f>D99</f>
        <v>0</v>
      </c>
    </row>
    <row r="100" spans="2:9" x14ac:dyDescent="0.2">
      <c r="C100" s="101" t="s">
        <v>10</v>
      </c>
      <c r="D100" s="118"/>
      <c r="E100" s="161"/>
      <c r="F100" s="161"/>
      <c r="G100" s="133"/>
      <c r="H100" s="63" t="s">
        <v>347</v>
      </c>
      <c r="I100" s="65">
        <f>D100</f>
        <v>0</v>
      </c>
    </row>
    <row r="101" spans="2:9" x14ac:dyDescent="0.2">
      <c r="C101" s="102" t="s">
        <v>11</v>
      </c>
      <c r="D101" s="119"/>
      <c r="E101" s="162"/>
      <c r="F101" s="162"/>
      <c r="G101" s="133"/>
      <c r="H101" s="63" t="s">
        <v>348</v>
      </c>
      <c r="I101" s="65">
        <f>D101</f>
        <v>0</v>
      </c>
    </row>
    <row r="102" spans="2:9" ht="18.75" customHeight="1" x14ac:dyDescent="0.2">
      <c r="C102" s="94" t="s">
        <v>12</v>
      </c>
      <c r="D102" s="95"/>
      <c r="E102" s="163">
        <f>SUM(E98:F101)</f>
        <v>0</v>
      </c>
      <c r="F102" s="163"/>
      <c r="G102" s="133"/>
      <c r="H102" s="63" t="s">
        <v>351</v>
      </c>
      <c r="I102" s="66">
        <f>F98</f>
        <v>0</v>
      </c>
    </row>
    <row r="103" spans="2:9" ht="21.75" customHeight="1" x14ac:dyDescent="0.2">
      <c r="C103" s="88" t="s">
        <v>431</v>
      </c>
      <c r="D103" s="42"/>
      <c r="E103" s="42"/>
      <c r="F103" s="43"/>
      <c r="G103" s="136"/>
      <c r="H103" s="63" t="s">
        <v>352</v>
      </c>
      <c r="I103" s="66">
        <f>E99</f>
        <v>0</v>
      </c>
    </row>
    <row r="104" spans="2:9" ht="48" customHeight="1" x14ac:dyDescent="0.2">
      <c r="B104" s="157"/>
      <c r="C104" s="158"/>
      <c r="D104" s="158"/>
      <c r="E104" s="158"/>
      <c r="F104" s="158"/>
      <c r="G104" s="133"/>
      <c r="H104" s="63" t="s">
        <v>353</v>
      </c>
      <c r="I104" s="69">
        <f>E100</f>
        <v>0</v>
      </c>
    </row>
    <row r="105" spans="2:9" ht="21.75" customHeight="1" x14ac:dyDescent="0.2">
      <c r="B105" s="46" t="s">
        <v>13</v>
      </c>
      <c r="C105" s="44"/>
      <c r="D105" s="44"/>
      <c r="E105" s="44"/>
      <c r="F105" s="45"/>
      <c r="G105" s="79"/>
      <c r="H105" s="63" t="s">
        <v>354</v>
      </c>
      <c r="I105" s="66">
        <f>E101</f>
        <v>0</v>
      </c>
    </row>
    <row r="106" spans="2:9" ht="15" customHeight="1" x14ac:dyDescent="0.2">
      <c r="B106" s="44"/>
      <c r="C106" s="44"/>
      <c r="D106" s="44"/>
      <c r="E106" s="44"/>
      <c r="F106" s="45"/>
      <c r="G106" s="79"/>
      <c r="I106" s="65"/>
    </row>
    <row r="107" spans="2:9" x14ac:dyDescent="0.2">
      <c r="B107" s="164" t="s">
        <v>14</v>
      </c>
      <c r="C107" s="164"/>
      <c r="D107" s="120"/>
      <c r="E107" s="174">
        <v>0</v>
      </c>
      <c r="F107" s="174"/>
      <c r="G107" s="79"/>
      <c r="H107" s="63" t="s">
        <v>349</v>
      </c>
      <c r="I107" s="67">
        <f>E107</f>
        <v>0</v>
      </c>
    </row>
    <row r="108" spans="2:9" x14ac:dyDescent="0.2">
      <c r="B108" s="164" t="s">
        <v>427</v>
      </c>
      <c r="C108" s="164"/>
      <c r="D108" s="164"/>
      <c r="E108" s="165">
        <v>0</v>
      </c>
      <c r="F108" s="165"/>
      <c r="G108" s="79"/>
      <c r="H108" s="63" t="s">
        <v>350</v>
      </c>
      <c r="I108" s="68">
        <f>E108</f>
        <v>0</v>
      </c>
    </row>
    <row r="109" spans="2:9" ht="38.25" customHeight="1" x14ac:dyDescent="0.2">
      <c r="B109" s="48"/>
      <c r="C109" s="48"/>
      <c r="D109" s="48"/>
      <c r="E109" s="48"/>
      <c r="F109" s="48"/>
      <c r="G109" s="79"/>
    </row>
    <row r="110" spans="2:9" ht="21.75" customHeight="1" x14ac:dyDescent="0.2">
      <c r="B110" s="85" t="s">
        <v>15</v>
      </c>
      <c r="C110" s="86"/>
      <c r="D110" s="87"/>
      <c r="E110" s="87"/>
      <c r="F110" s="87"/>
      <c r="G110" s="79"/>
    </row>
    <row r="111" spans="2:9" ht="15" customHeight="1" x14ac:dyDescent="0.2">
      <c r="B111" s="167"/>
      <c r="C111" s="167"/>
      <c r="D111" s="167"/>
      <c r="E111" s="167"/>
      <c r="F111" s="167"/>
      <c r="G111" s="79"/>
    </row>
    <row r="112" spans="2:9" ht="31.35" customHeight="1" x14ac:dyDescent="0.2">
      <c r="B112" s="168" t="s">
        <v>16</v>
      </c>
      <c r="C112" s="168"/>
      <c r="D112" s="168"/>
      <c r="E112" s="168"/>
      <c r="F112" s="92" t="s">
        <v>8</v>
      </c>
      <c r="G112" s="79"/>
      <c r="H112" s="63" t="s">
        <v>355</v>
      </c>
      <c r="I112" s="65" t="str">
        <f>F112</f>
        <v>nein</v>
      </c>
    </row>
    <row r="113" spans="2:11" ht="31.35" customHeight="1" x14ac:dyDescent="0.2">
      <c r="B113" s="169" t="s">
        <v>17</v>
      </c>
      <c r="C113" s="169"/>
      <c r="D113" s="169"/>
      <c r="E113" s="169"/>
      <c r="F113" s="93" t="s">
        <v>8</v>
      </c>
      <c r="G113" s="79"/>
      <c r="H113" s="63" t="s">
        <v>356</v>
      </c>
      <c r="I113" s="65" t="str">
        <f>F113</f>
        <v>nein</v>
      </c>
    </row>
    <row r="114" spans="2:11" ht="31.35" customHeight="1" x14ac:dyDescent="0.2">
      <c r="B114" s="169" t="s">
        <v>18</v>
      </c>
      <c r="C114" s="169"/>
      <c r="D114" s="169"/>
      <c r="E114" s="169"/>
      <c r="F114" s="93" t="s">
        <v>8</v>
      </c>
      <c r="G114" s="79"/>
      <c r="H114" s="63" t="s">
        <v>357</v>
      </c>
      <c r="I114" s="65" t="str">
        <f>F114</f>
        <v>nein</v>
      </c>
    </row>
    <row r="115" spans="2:11" ht="31.35" customHeight="1" x14ac:dyDescent="0.2">
      <c r="B115" s="169" t="s">
        <v>398</v>
      </c>
      <c r="C115" s="169"/>
      <c r="D115" s="169"/>
      <c r="E115" s="169"/>
      <c r="F115" s="93" t="s">
        <v>8</v>
      </c>
      <c r="G115" s="79"/>
      <c r="H115" s="63" t="s">
        <v>358</v>
      </c>
      <c r="I115" s="65" t="str">
        <f>F115</f>
        <v>nein</v>
      </c>
    </row>
    <row r="116" spans="2:11" ht="48" customHeight="1" x14ac:dyDescent="0.2">
      <c r="B116" s="91"/>
      <c r="C116" s="91"/>
      <c r="D116" s="89"/>
      <c r="E116" s="89"/>
      <c r="F116" s="90"/>
      <c r="G116" s="79"/>
    </row>
    <row r="117" spans="2:11" ht="21.75" customHeight="1" x14ac:dyDescent="0.2">
      <c r="B117" s="170" t="s">
        <v>19</v>
      </c>
      <c r="C117" s="170"/>
      <c r="D117" s="49"/>
      <c r="E117" s="49"/>
      <c r="F117" s="40"/>
      <c r="G117" s="79"/>
    </row>
    <row r="118" spans="2:11" ht="15" customHeight="1" x14ac:dyDescent="0.2">
      <c r="B118" s="82"/>
      <c r="C118" s="82"/>
      <c r="D118" s="49"/>
      <c r="E118" s="49"/>
      <c r="F118" s="40"/>
      <c r="G118" s="79"/>
    </row>
    <row r="119" spans="2:11" x14ac:dyDescent="0.2">
      <c r="B119" s="96" t="s">
        <v>405</v>
      </c>
      <c r="C119" s="97"/>
      <c r="D119" s="97"/>
      <c r="E119" s="124">
        <f>E102</f>
        <v>0</v>
      </c>
      <c r="F119" s="98"/>
      <c r="G119" s="79"/>
      <c r="H119" s="63" t="s">
        <v>359</v>
      </c>
      <c r="I119" s="69">
        <f>E119</f>
        <v>0</v>
      </c>
    </row>
    <row r="120" spans="2:11" s="107" customFormat="1" ht="24" customHeight="1" x14ac:dyDescent="0.2">
      <c r="B120" s="34" t="s">
        <v>20</v>
      </c>
      <c r="C120" s="34"/>
      <c r="D120" s="104" t="s">
        <v>396</v>
      </c>
      <c r="E120" s="81">
        <v>16.25</v>
      </c>
      <c r="F120" s="81">
        <f>E119*E120</f>
        <v>0</v>
      </c>
      <c r="G120" s="105"/>
      <c r="H120" s="106"/>
      <c r="I120" s="106"/>
      <c r="K120" s="23"/>
    </row>
    <row r="121" spans="2:11" ht="24" customHeight="1" x14ac:dyDescent="0.2">
      <c r="B121" s="99" t="s">
        <v>406</v>
      </c>
      <c r="C121" s="99"/>
      <c r="D121" s="103" t="s">
        <v>396</v>
      </c>
      <c r="E121" s="172">
        <f>ROUNDUP(E108*0.1,0)</f>
        <v>0</v>
      </c>
      <c r="F121" s="172"/>
      <c r="G121" s="79"/>
      <c r="H121" s="63" t="s">
        <v>360</v>
      </c>
      <c r="I121" s="70">
        <f>E121</f>
        <v>0</v>
      </c>
    </row>
    <row r="122" spans="2:11" ht="24.75" customHeight="1" x14ac:dyDescent="0.2">
      <c r="B122" s="171" t="s">
        <v>21</v>
      </c>
      <c r="C122" s="171"/>
      <c r="D122" s="100" t="s">
        <v>396</v>
      </c>
      <c r="E122" s="173">
        <f>ROUNDUP(MIN(E121,F120),0)</f>
        <v>0</v>
      </c>
      <c r="F122" s="173"/>
      <c r="G122" s="79"/>
      <c r="H122" s="63" t="s">
        <v>361</v>
      </c>
      <c r="I122" s="70">
        <f>E122</f>
        <v>0</v>
      </c>
    </row>
    <row r="123" spans="2:11" ht="9.75" customHeight="1" x14ac:dyDescent="0.2">
      <c r="B123" s="83"/>
      <c r="C123" s="83"/>
      <c r="D123" s="100"/>
      <c r="E123" s="108"/>
      <c r="F123" s="108"/>
      <c r="G123" s="79"/>
      <c r="I123" s="70"/>
    </row>
    <row r="124" spans="2:11" ht="34.35" customHeight="1" x14ac:dyDescent="0.2">
      <c r="B124" s="166" t="s">
        <v>429</v>
      </c>
      <c r="C124" s="166"/>
      <c r="D124" s="166"/>
      <c r="E124" s="166"/>
      <c r="F124" s="166"/>
      <c r="G124" s="79"/>
    </row>
    <row r="125" spans="2:11" x14ac:dyDescent="0.2">
      <c r="B125" s="34"/>
      <c r="C125" s="34"/>
      <c r="D125" s="34"/>
      <c r="E125" s="34"/>
      <c r="F125" s="34"/>
      <c r="G125" s="79"/>
    </row>
    <row r="126" spans="2:11" x14ac:dyDescent="0.2">
      <c r="B126" s="175" t="s">
        <v>22</v>
      </c>
      <c r="C126" s="175"/>
      <c r="D126" s="175"/>
      <c r="E126" s="175"/>
      <c r="F126" s="175"/>
      <c r="G126" s="79"/>
    </row>
    <row r="127" spans="2:11" x14ac:dyDescent="0.2">
      <c r="B127" s="47" t="s">
        <v>408</v>
      </c>
      <c r="C127" s="59"/>
      <c r="D127" s="34"/>
      <c r="E127" s="59"/>
      <c r="F127" s="59"/>
      <c r="G127" s="79"/>
    </row>
    <row r="128" spans="2:11" ht="14.25" customHeight="1" x14ac:dyDescent="0.2">
      <c r="B128" s="176"/>
      <c r="C128" s="176"/>
      <c r="D128" s="176"/>
      <c r="E128" s="176"/>
      <c r="F128" s="176"/>
      <c r="G128" s="79"/>
      <c r="H128" s="63" t="s">
        <v>362</v>
      </c>
      <c r="I128" s="64">
        <f>B128</f>
        <v>0</v>
      </c>
    </row>
    <row r="129" spans="2:9" x14ac:dyDescent="0.2">
      <c r="B129" s="47"/>
      <c r="C129" s="47"/>
      <c r="D129" s="47"/>
      <c r="E129" s="47"/>
      <c r="F129" s="47"/>
      <c r="G129" s="79"/>
    </row>
    <row r="130" spans="2:9" x14ac:dyDescent="0.2">
      <c r="B130" s="109" t="s">
        <v>407</v>
      </c>
      <c r="C130" s="47"/>
      <c r="D130" s="47"/>
      <c r="E130" s="47"/>
      <c r="F130" s="47"/>
      <c r="G130" s="79"/>
    </row>
    <row r="131" spans="2:9" ht="27.95" customHeight="1" x14ac:dyDescent="0.2">
      <c r="B131" s="156"/>
      <c r="C131" s="156"/>
      <c r="D131" s="156"/>
      <c r="E131" s="156"/>
      <c r="F131" s="156"/>
      <c r="G131" s="79"/>
      <c r="H131" s="63" t="s">
        <v>363</v>
      </c>
      <c r="I131" s="64">
        <f>B131</f>
        <v>0</v>
      </c>
    </row>
    <row r="132" spans="2:9" ht="16.5" customHeight="1" x14ac:dyDescent="0.2">
      <c r="B132" s="34"/>
      <c r="C132" s="34"/>
      <c r="D132" s="34"/>
      <c r="E132" s="34"/>
      <c r="F132" s="34"/>
      <c r="G132" s="79"/>
    </row>
    <row r="133" spans="2:9" ht="33.75" customHeight="1" x14ac:dyDescent="0.2">
      <c r="B133" s="177" t="s">
        <v>23</v>
      </c>
      <c r="C133" s="177"/>
      <c r="D133" s="177"/>
      <c r="E133" s="177"/>
      <c r="F133" s="177"/>
      <c r="G133" s="79"/>
    </row>
    <row r="134" spans="2:9" ht="15.75" customHeight="1" x14ac:dyDescent="0.2">
      <c r="B134" s="110"/>
      <c r="C134" s="110"/>
      <c r="D134" s="110"/>
      <c r="E134" s="110"/>
      <c r="F134" s="110"/>
      <c r="G134" s="79"/>
    </row>
    <row r="135" spans="2:9" ht="21.75" customHeight="1" x14ac:dyDescent="0.2">
      <c r="B135" s="170" t="s">
        <v>24</v>
      </c>
      <c r="C135" s="170"/>
      <c r="D135" s="49"/>
      <c r="E135" s="49"/>
      <c r="F135" s="40"/>
      <c r="G135" s="79"/>
    </row>
    <row r="136" spans="2:9" ht="15" x14ac:dyDescent="0.2">
      <c r="B136" s="60"/>
      <c r="C136" s="60"/>
      <c r="D136" s="60"/>
      <c r="E136" s="60"/>
      <c r="F136" s="50"/>
      <c r="G136" s="79"/>
    </row>
    <row r="137" spans="2:9" ht="18" customHeight="1" x14ac:dyDescent="0.2">
      <c r="B137" s="178" t="s">
        <v>25</v>
      </c>
      <c r="C137" s="178"/>
      <c r="D137" s="178"/>
      <c r="E137" s="178"/>
      <c r="F137" s="178"/>
      <c r="G137" s="79"/>
    </row>
    <row r="138" spans="2:9" x14ac:dyDescent="0.2">
      <c r="B138" s="168" t="s">
        <v>26</v>
      </c>
      <c r="C138" s="168"/>
      <c r="D138" s="168"/>
      <c r="E138" s="168"/>
      <c r="F138" s="112">
        <v>0</v>
      </c>
      <c r="G138" s="79"/>
      <c r="H138" s="63" t="s">
        <v>26</v>
      </c>
      <c r="I138" s="72">
        <f>F138</f>
        <v>0</v>
      </c>
    </row>
    <row r="139" spans="2:9" x14ac:dyDescent="0.2">
      <c r="B139" s="168" t="s">
        <v>27</v>
      </c>
      <c r="C139" s="168"/>
      <c r="D139" s="168"/>
      <c r="E139" s="168"/>
      <c r="F139" s="112">
        <v>0</v>
      </c>
      <c r="G139" s="79"/>
      <c r="H139" s="63" t="s">
        <v>27</v>
      </c>
      <c r="I139" s="72">
        <f>F139</f>
        <v>0</v>
      </c>
    </row>
    <row r="140" spans="2:9" x14ac:dyDescent="0.2">
      <c r="B140" s="168" t="s">
        <v>28</v>
      </c>
      <c r="C140" s="168"/>
      <c r="D140" s="168"/>
      <c r="E140" s="168"/>
      <c r="F140" s="112">
        <v>0</v>
      </c>
      <c r="G140" s="79"/>
      <c r="H140" s="63" t="s">
        <v>28</v>
      </c>
      <c r="I140" s="72">
        <f>F140</f>
        <v>0</v>
      </c>
    </row>
    <row r="141" spans="2:9" x14ac:dyDescent="0.2">
      <c r="B141" s="179" t="s">
        <v>29</v>
      </c>
      <c r="C141" s="179"/>
      <c r="D141" s="179"/>
      <c r="E141" s="179"/>
      <c r="F141" s="112">
        <v>0</v>
      </c>
      <c r="G141" s="79"/>
      <c r="H141" s="63" t="s">
        <v>29</v>
      </c>
      <c r="I141" s="72">
        <f>F141</f>
        <v>0</v>
      </c>
    </row>
    <row r="142" spans="2:9" x14ac:dyDescent="0.2">
      <c r="B142" s="160" t="s">
        <v>30</v>
      </c>
      <c r="C142" s="160"/>
      <c r="D142" s="160"/>
      <c r="E142" s="160"/>
      <c r="F142" s="111">
        <f>1-F141-F140-F139-F138</f>
        <v>1</v>
      </c>
      <c r="H142" s="63" t="s">
        <v>30</v>
      </c>
      <c r="I142" s="72">
        <f>F142</f>
        <v>1</v>
      </c>
    </row>
    <row r="143" spans="2:9" ht="45" customHeight="1" x14ac:dyDescent="0.2">
      <c r="B143" s="156"/>
      <c r="C143" s="156"/>
      <c r="D143" s="156"/>
      <c r="E143" s="156"/>
      <c r="F143" s="156"/>
      <c r="H143" s="63" t="s">
        <v>364</v>
      </c>
      <c r="I143" s="71">
        <f>B143</f>
        <v>0</v>
      </c>
    </row>
    <row r="144" spans="2:9" x14ac:dyDescent="0.2">
      <c r="B144" s="34"/>
      <c r="C144" s="34"/>
      <c r="D144" s="34"/>
      <c r="E144" s="34"/>
      <c r="F144" s="34"/>
    </row>
    <row r="146" spans="2:9" ht="18" customHeight="1" x14ac:dyDescent="0.2">
      <c r="B146" s="181" t="s">
        <v>31</v>
      </c>
      <c r="C146" s="181"/>
      <c r="D146" s="84"/>
      <c r="E146" s="182" t="s">
        <v>32</v>
      </c>
      <c r="F146" s="182"/>
    </row>
    <row r="147" spans="2:9" x14ac:dyDescent="0.2">
      <c r="B147" s="168" t="s">
        <v>33</v>
      </c>
      <c r="C147" s="168"/>
      <c r="D147" s="168"/>
      <c r="E147" s="168"/>
      <c r="F147" s="112">
        <v>0</v>
      </c>
      <c r="H147" s="63" t="s">
        <v>365</v>
      </c>
      <c r="I147" s="72">
        <f>F147</f>
        <v>0</v>
      </c>
    </row>
    <row r="148" spans="2:9" x14ac:dyDescent="0.2">
      <c r="B148" s="168" t="s">
        <v>34</v>
      </c>
      <c r="C148" s="168"/>
      <c r="D148" s="168"/>
      <c r="E148" s="168"/>
      <c r="F148" s="112">
        <v>0</v>
      </c>
      <c r="H148" s="63" t="s">
        <v>366</v>
      </c>
      <c r="I148" s="72">
        <f>F148</f>
        <v>0</v>
      </c>
    </row>
    <row r="149" spans="2:9" x14ac:dyDescent="0.2">
      <c r="B149" s="168" t="s">
        <v>35</v>
      </c>
      <c r="C149" s="168"/>
      <c r="D149" s="168"/>
      <c r="E149" s="168"/>
      <c r="F149" s="112">
        <v>0</v>
      </c>
      <c r="H149" s="63" t="s">
        <v>367</v>
      </c>
      <c r="I149" s="72">
        <f>F149</f>
        <v>0</v>
      </c>
    </row>
    <row r="150" spans="2:9" x14ac:dyDescent="0.2">
      <c r="B150" s="179" t="s">
        <v>36</v>
      </c>
      <c r="C150" s="179"/>
      <c r="D150" s="179"/>
      <c r="E150" s="179"/>
      <c r="F150" s="112">
        <v>0</v>
      </c>
      <c r="H150" s="63" t="s">
        <v>368</v>
      </c>
      <c r="I150" s="72">
        <f>F150</f>
        <v>0</v>
      </c>
    </row>
    <row r="151" spans="2:9" x14ac:dyDescent="0.2">
      <c r="B151" s="160" t="s">
        <v>37</v>
      </c>
      <c r="C151" s="160"/>
      <c r="D151" s="48"/>
      <c r="E151" s="48"/>
      <c r="F151" s="111">
        <f>1-F150-F149-F148-F147</f>
        <v>1</v>
      </c>
      <c r="H151" s="63" t="s">
        <v>369</v>
      </c>
      <c r="I151" s="72">
        <f>F151</f>
        <v>1</v>
      </c>
    </row>
    <row r="152" spans="2:9" ht="45" customHeight="1" x14ac:dyDescent="0.2">
      <c r="B152" s="156"/>
      <c r="C152" s="156"/>
      <c r="D152" s="156"/>
      <c r="E152" s="156"/>
      <c r="F152" s="156"/>
      <c r="H152" s="63" t="s">
        <v>370</v>
      </c>
      <c r="I152" s="71">
        <f>B152</f>
        <v>0</v>
      </c>
    </row>
    <row r="153" spans="2:9" ht="14.25" customHeight="1" x14ac:dyDescent="0.2">
      <c r="B153" s="48"/>
      <c r="C153" s="48"/>
      <c r="D153" s="48"/>
      <c r="E153" s="48"/>
      <c r="F153" s="48"/>
    </row>
    <row r="154" spans="2:9" ht="14.25" customHeight="1" x14ac:dyDescent="0.2">
      <c r="F154" s="84"/>
    </row>
    <row r="155" spans="2:9" ht="18.75" customHeight="1" x14ac:dyDescent="0.2">
      <c r="B155" s="178" t="s">
        <v>38</v>
      </c>
      <c r="C155" s="178"/>
      <c r="D155" s="84"/>
      <c r="E155" s="180" t="s">
        <v>32</v>
      </c>
      <c r="F155" s="180"/>
    </row>
    <row r="156" spans="2:9" x14ac:dyDescent="0.2">
      <c r="B156" s="168" t="s">
        <v>39</v>
      </c>
      <c r="C156" s="168"/>
      <c r="D156" s="168"/>
      <c r="E156" s="168"/>
      <c r="F156" s="112">
        <v>0</v>
      </c>
      <c r="H156" s="64" t="s">
        <v>371</v>
      </c>
      <c r="I156" s="72">
        <f t="shared" ref="I156:I162" si="0">F156</f>
        <v>0</v>
      </c>
    </row>
    <row r="157" spans="2:9" x14ac:dyDescent="0.2">
      <c r="B157" s="168" t="s">
        <v>40</v>
      </c>
      <c r="C157" s="168"/>
      <c r="D157" s="168"/>
      <c r="E157" s="168"/>
      <c r="F157" s="112">
        <v>0</v>
      </c>
      <c r="H157" s="64" t="s">
        <v>372</v>
      </c>
      <c r="I157" s="72">
        <f t="shared" si="0"/>
        <v>0</v>
      </c>
    </row>
    <row r="158" spans="2:9" x14ac:dyDescent="0.2">
      <c r="B158" s="168" t="s">
        <v>41</v>
      </c>
      <c r="C158" s="168"/>
      <c r="D158" s="168"/>
      <c r="E158" s="168"/>
      <c r="F158" s="112">
        <v>0</v>
      </c>
      <c r="H158" s="64" t="s">
        <v>373</v>
      </c>
      <c r="I158" s="72">
        <f t="shared" si="0"/>
        <v>0</v>
      </c>
    </row>
    <row r="159" spans="2:9" x14ac:dyDescent="0.2">
      <c r="B159" s="179" t="s">
        <v>42</v>
      </c>
      <c r="C159" s="179"/>
      <c r="D159" s="179"/>
      <c r="E159" s="179"/>
      <c r="F159" s="112">
        <v>0</v>
      </c>
      <c r="H159" s="64" t="s">
        <v>374</v>
      </c>
      <c r="I159" s="72">
        <f t="shared" si="0"/>
        <v>0</v>
      </c>
    </row>
    <row r="160" spans="2:9" x14ac:dyDescent="0.2">
      <c r="B160" s="179" t="s">
        <v>43</v>
      </c>
      <c r="C160" s="179"/>
      <c r="D160" s="179"/>
      <c r="E160" s="179"/>
      <c r="F160" s="112">
        <v>0</v>
      </c>
      <c r="H160" s="64" t="s">
        <v>375</v>
      </c>
      <c r="I160" s="72">
        <f t="shared" si="0"/>
        <v>0</v>
      </c>
    </row>
    <row r="161" spans="2:9" x14ac:dyDescent="0.2">
      <c r="B161" s="179" t="s">
        <v>44</v>
      </c>
      <c r="C161" s="179"/>
      <c r="D161" s="179"/>
      <c r="E161" s="179"/>
      <c r="F161" s="112">
        <v>0</v>
      </c>
      <c r="H161" s="64" t="s">
        <v>376</v>
      </c>
      <c r="I161" s="72">
        <f t="shared" si="0"/>
        <v>0</v>
      </c>
    </row>
    <row r="162" spans="2:9" x14ac:dyDescent="0.2">
      <c r="B162" s="160" t="s">
        <v>30</v>
      </c>
      <c r="C162" s="160"/>
      <c r="D162" s="48"/>
      <c r="E162" s="48"/>
      <c r="F162" s="111">
        <f>1-F159-F158-F157-F156-F160-F161</f>
        <v>1</v>
      </c>
      <c r="H162" s="64" t="s">
        <v>377</v>
      </c>
      <c r="I162" s="72">
        <f t="shared" si="0"/>
        <v>1</v>
      </c>
    </row>
    <row r="163" spans="2:9" ht="45" customHeight="1" x14ac:dyDescent="0.2">
      <c r="B163" s="156"/>
      <c r="C163" s="156"/>
      <c r="D163" s="156"/>
      <c r="E163" s="156"/>
      <c r="F163" s="156"/>
      <c r="H163" s="63" t="s">
        <v>378</v>
      </c>
      <c r="I163" s="71">
        <f>B163</f>
        <v>0</v>
      </c>
    </row>
    <row r="164" spans="2:9" x14ac:dyDescent="0.2">
      <c r="B164" s="48"/>
      <c r="C164" s="48"/>
      <c r="D164" s="48"/>
      <c r="E164" s="48"/>
      <c r="F164" s="48"/>
    </row>
    <row r="165" spans="2:9" ht="15" x14ac:dyDescent="0.2">
      <c r="B165" s="178" t="s">
        <v>45</v>
      </c>
      <c r="C165" s="178"/>
      <c r="D165" s="178"/>
      <c r="E165" s="60"/>
      <c r="F165" s="60"/>
    </row>
    <row r="166" spans="2:9" ht="27.75" customHeight="1" x14ac:dyDescent="0.2">
      <c r="B166" s="184" t="s">
        <v>442</v>
      </c>
      <c r="C166" s="184"/>
      <c r="D166" s="184"/>
      <c r="E166" s="184"/>
      <c r="F166" s="125">
        <v>0</v>
      </c>
      <c r="H166" s="63" t="s">
        <v>379</v>
      </c>
      <c r="I166" s="69">
        <f>F166</f>
        <v>0</v>
      </c>
    </row>
    <row r="167" spans="2:9" x14ac:dyDescent="0.2">
      <c r="B167" s="117"/>
      <c r="C167" s="89"/>
      <c r="D167" s="89"/>
      <c r="E167" s="89"/>
      <c r="F167" s="90"/>
    </row>
    <row r="168" spans="2:9" x14ac:dyDescent="0.2">
      <c r="B168" s="53" t="s">
        <v>46</v>
      </c>
      <c r="C168" s="52"/>
      <c r="D168" s="49"/>
      <c r="E168" s="49"/>
      <c r="F168" s="40"/>
    </row>
    <row r="169" spans="2:9" ht="15" x14ac:dyDescent="0.2">
      <c r="B169" s="38"/>
      <c r="C169" s="54"/>
      <c r="D169" s="34"/>
      <c r="E169" s="34"/>
      <c r="F169" s="38"/>
    </row>
    <row r="170" spans="2:9" ht="89.1" customHeight="1" x14ac:dyDescent="0.2">
      <c r="B170" s="156"/>
      <c r="C170" s="156"/>
      <c r="D170" s="156"/>
      <c r="E170" s="156"/>
      <c r="F170" s="156"/>
      <c r="H170" s="63" t="s">
        <v>380</v>
      </c>
      <c r="I170" s="71">
        <f>B170</f>
        <v>0</v>
      </c>
    </row>
    <row r="171" spans="2:9" x14ac:dyDescent="0.2">
      <c r="B171" s="51"/>
      <c r="C171" s="52"/>
      <c r="D171" s="49"/>
      <c r="E171" s="49"/>
      <c r="F171" s="40"/>
    </row>
    <row r="172" spans="2:9" x14ac:dyDescent="0.2">
      <c r="B172" s="185" t="s">
        <v>47</v>
      </c>
      <c r="C172" s="185"/>
      <c r="D172" s="185"/>
      <c r="E172" s="185"/>
      <c r="F172" s="185"/>
    </row>
    <row r="173" spans="2:9" x14ac:dyDescent="0.2">
      <c r="B173" s="34"/>
      <c r="C173" s="34"/>
      <c r="D173" s="34"/>
      <c r="E173" s="34"/>
      <c r="F173" s="38"/>
    </row>
    <row r="174" spans="2:9" x14ac:dyDescent="0.2">
      <c r="B174" s="34" t="s">
        <v>48</v>
      </c>
      <c r="C174" s="34"/>
      <c r="D174" s="34"/>
      <c r="E174" s="34"/>
      <c r="F174" s="38"/>
    </row>
    <row r="175" spans="2:9" ht="5.25" customHeight="1" x14ac:dyDescent="0.2">
      <c r="B175" s="34"/>
      <c r="C175" s="34"/>
      <c r="D175" s="34"/>
      <c r="E175" s="34"/>
      <c r="F175" s="38"/>
    </row>
    <row r="176" spans="2:9" ht="39.950000000000003" customHeight="1" x14ac:dyDescent="0.2">
      <c r="B176" s="183"/>
      <c r="C176" s="183"/>
      <c r="D176" s="183"/>
      <c r="E176" s="183"/>
      <c r="F176" s="183"/>
    </row>
    <row r="177" spans="2:6" x14ac:dyDescent="0.2">
      <c r="B177" s="51"/>
      <c r="C177" s="52"/>
      <c r="D177" s="49"/>
      <c r="E177" s="49"/>
      <c r="F177" s="40"/>
    </row>
    <row r="178" spans="2:6" x14ac:dyDescent="0.2">
      <c r="B178" s="34" t="s">
        <v>49</v>
      </c>
      <c r="C178" s="34"/>
      <c r="D178" s="34"/>
      <c r="E178" s="34"/>
      <c r="F178" s="38"/>
    </row>
    <row r="179" spans="2:6" ht="5.25" customHeight="1" x14ac:dyDescent="0.2">
      <c r="B179" s="34"/>
      <c r="C179" s="34"/>
      <c r="D179" s="34"/>
      <c r="E179" s="34"/>
      <c r="F179" s="38"/>
    </row>
    <row r="180" spans="2:6" ht="39.950000000000003" customHeight="1" x14ac:dyDescent="0.2">
      <c r="B180" s="183"/>
      <c r="C180" s="183"/>
      <c r="D180" s="183"/>
      <c r="E180" s="183"/>
      <c r="F180" s="183"/>
    </row>
  </sheetData>
  <sheetProtection algorithmName="SHA-512" hashValue="qBICs2NN1+rOglaxb5h+sWhKhRPqL2N1okL1+JT8KAcFzIWBvSb1SQYK6mM/EfzJSjtfX9Ft54c2emwxPROvqw==" saltValue="5ZWS04vbSgZ9+RP+FkS1zQ==" spinCount="100000" sheet="1" selectLockedCells="1"/>
  <protectedRanges>
    <protectedRange sqref="C102 F98 C98:D101 C103:D103 E99:F103" name="Bereich5"/>
    <protectedRange sqref="B93" name="Bereich2"/>
    <protectedRange sqref="D86:E90" name="Bereich1"/>
  </protectedRanges>
  <customSheetViews>
    <customSheetView guid="{9A8F1120-0ABC-4DF5-A4D8-3AE1DEDDA955}" scale="130" hiddenRows="1" hiddenColumns="1" showRuler="0">
      <selection activeCell="G5" sqref="G5"/>
      <rowBreaks count="2" manualBreakCount="2">
        <brk id="89" max="16383" man="1"/>
        <brk id="124" max="16383" man="1"/>
      </rowBreaks>
      <pageMargins left="0.35433070866141736" right="0.39370078740157483" top="1.1811023622047245" bottom="0.59055118110236227" header="0.19685039370078741" footer="0.31496062992125984"/>
      <pageSetup paperSize="9" scale="97" orientation="portrait" r:id="rId1"/>
      <headerFooter scaleWithDoc="0">
        <oddHeader>&amp;L&amp;G</oddHeader>
        <oddFooter>&amp;L&amp;7   &amp;C&amp;7   &amp;R&amp;7&amp;P/&amp;N</oddFooter>
        <firstHeader>&amp;L&amp;G</firstHeader>
      </headerFooter>
    </customSheetView>
  </customSheetViews>
  <mergeCells count="71">
    <mergeCell ref="B155:C155"/>
    <mergeCell ref="B180:F180"/>
    <mergeCell ref="B158:E158"/>
    <mergeCell ref="B159:E159"/>
    <mergeCell ref="B160:E160"/>
    <mergeCell ref="B161:E161"/>
    <mergeCell ref="B162:C162"/>
    <mergeCell ref="B163:F163"/>
    <mergeCell ref="B165:D165"/>
    <mergeCell ref="B166:E166"/>
    <mergeCell ref="B170:F170"/>
    <mergeCell ref="B172:F172"/>
    <mergeCell ref="B176:F176"/>
    <mergeCell ref="B157:E157"/>
    <mergeCell ref="B148:E148"/>
    <mergeCell ref="B149:E149"/>
    <mergeCell ref="B150:E150"/>
    <mergeCell ref="B151:C151"/>
    <mergeCell ref="B146:C146"/>
    <mergeCell ref="E146:F146"/>
    <mergeCell ref="B152:F152"/>
    <mergeCell ref="B156:E156"/>
    <mergeCell ref="B143:F143"/>
    <mergeCell ref="B126:F126"/>
    <mergeCell ref="B128:F128"/>
    <mergeCell ref="B131:F131"/>
    <mergeCell ref="B133:F133"/>
    <mergeCell ref="B137:F137"/>
    <mergeCell ref="B138:E138"/>
    <mergeCell ref="B139:E139"/>
    <mergeCell ref="B140:E140"/>
    <mergeCell ref="B141:E141"/>
    <mergeCell ref="B142:E142"/>
    <mergeCell ref="B135:C135"/>
    <mergeCell ref="E155:F155"/>
    <mergeCell ref="B147:E147"/>
    <mergeCell ref="B108:D108"/>
    <mergeCell ref="E108:F108"/>
    <mergeCell ref="B104:F104"/>
    <mergeCell ref="B124:F124"/>
    <mergeCell ref="B111:F111"/>
    <mergeCell ref="B112:E112"/>
    <mergeCell ref="B113:E113"/>
    <mergeCell ref="B114:E114"/>
    <mergeCell ref="B115:E115"/>
    <mergeCell ref="B117:C117"/>
    <mergeCell ref="B122:C122"/>
    <mergeCell ref="E121:F121"/>
    <mergeCell ref="E122:F122"/>
    <mergeCell ref="B107:C107"/>
    <mergeCell ref="E107:F107"/>
    <mergeCell ref="E98:F98"/>
    <mergeCell ref="E99:F99"/>
    <mergeCell ref="E100:F100"/>
    <mergeCell ref="E101:F101"/>
    <mergeCell ref="E102:F102"/>
    <mergeCell ref="B97:D97"/>
    <mergeCell ref="E97:F97"/>
    <mergeCell ref="B1:C1"/>
    <mergeCell ref="D1:F1"/>
    <mergeCell ref="B2:C2"/>
    <mergeCell ref="D2:F2"/>
    <mergeCell ref="B3:F3"/>
    <mergeCell ref="B4:F4"/>
    <mergeCell ref="D86:F86"/>
    <mergeCell ref="D88:F88"/>
    <mergeCell ref="B93:F93"/>
    <mergeCell ref="B94:F94"/>
    <mergeCell ref="D89:F89"/>
    <mergeCell ref="B88:C88"/>
    <mergeCell ref="B89:C89"/>
  </mergeCells>
  <conditionalFormatting sqref="D86:F86">
    <cfRule type="expression" dxfId="1" priority="3">
      <formula>IF($G$5="Gemeinde",FALSE,TRUE)</formula>
    </cfRule>
  </conditionalFormatting>
  <conditionalFormatting sqref="G86">
    <cfRule type="expression" dxfId="0" priority="2">
      <formula>IF($G$5="Gemeinde",TRUE,FALSE)</formula>
    </cfRule>
  </conditionalFormatting>
  <dataValidations count="14">
    <dataValidation type="decimal" allowBlank="1" showInputMessage="1" showErrorMessage="1" error="Die Summe der Angaben muss 100 % ergeben." sqref="F161" xr:uid="{00000000-0002-0000-0100-000000000000}">
      <formula1>0</formula1>
      <formula2>1-SUM(F156:F160)</formula2>
    </dataValidation>
    <dataValidation type="decimal" allowBlank="1" showInputMessage="1" showErrorMessage="1" error="Die Summe der Angaben muss 100 % ergeben." sqref="F160" xr:uid="{00000000-0002-0000-0100-000001000000}">
      <formula1>0</formula1>
      <formula2>1-(F156+F157+F158+F159+F161)</formula2>
    </dataValidation>
    <dataValidation type="decimal" allowBlank="1" showInputMessage="1" showErrorMessage="1" error="Die Summe der Angaben muss 100 % ergeben." sqref="F159" xr:uid="{00000000-0002-0000-0100-000002000000}">
      <formula1>0</formula1>
      <formula2>1-(F156+F157+F158+F160+F161)</formula2>
    </dataValidation>
    <dataValidation type="decimal" allowBlank="1" showInputMessage="1" showErrorMessage="1" error="Die Summe der Angaben muss 100 % ergeben." sqref="F158" xr:uid="{00000000-0002-0000-0100-000003000000}">
      <formula1>0</formula1>
      <formula2>1-(F156+F157+F159+F160+F161)</formula2>
    </dataValidation>
    <dataValidation type="decimal" allowBlank="1" showInputMessage="1" showErrorMessage="1" error="Die Summe der Angaben muss 100 % ergeben." sqref="F157" xr:uid="{00000000-0002-0000-0100-000004000000}">
      <formula1>0</formula1>
      <formula2>1-(F156+F158+F159+F160+F161)</formula2>
    </dataValidation>
    <dataValidation type="decimal" allowBlank="1" showInputMessage="1" showErrorMessage="1" error="Die Summe der Angaben muss 100 % ergeben." sqref="F156" xr:uid="{00000000-0002-0000-0100-000005000000}">
      <formula1>0</formula1>
      <formula2>1-SUM(F157:F161)</formula2>
    </dataValidation>
    <dataValidation type="decimal" allowBlank="1" showInputMessage="1" showErrorMessage="1" error="Die Summe der Angaben muss 100 % ergeben." sqref="F140 F149" xr:uid="{00000000-0002-0000-0100-000006000000}">
      <formula1>0</formula1>
      <formula2>1-(F138+F139+F141)</formula2>
    </dataValidation>
    <dataValidation type="decimal" allowBlank="1" showInputMessage="1" showErrorMessage="1" error="Die Summe der Angaben muss 100 % ergeben." sqref="F139 F148" xr:uid="{00000000-0002-0000-0100-000007000000}">
      <formula1>0</formula1>
      <formula2>1-(F138+F140+F141)</formula2>
    </dataValidation>
    <dataValidation type="decimal" allowBlank="1" showInputMessage="1" showErrorMessage="1" error="Die Summe der Angaben muss 100 % ergeben." sqref="F138 F147" xr:uid="{00000000-0002-0000-0100-000008000000}">
      <formula1>0</formula1>
      <formula2>1-SUM(F139:F141)</formula2>
    </dataValidation>
    <dataValidation type="decimal" allowBlank="1" showInputMessage="1" showErrorMessage="1" error="Die Summe der Angaben muss 100 % ergeben." sqref="F150 F141" xr:uid="{00000000-0002-0000-0100-000009000000}">
      <formula1>0</formula1>
      <formula2>1-SUM(F138:F140)</formula2>
    </dataValidation>
    <dataValidation type="whole" operator="greaterThanOrEqual" allowBlank="1" showInputMessage="1" showErrorMessage="1" errorTitle="Nur ganze Zahlen" error="Bitte geben Sie nur ganze Zahlen an, keine Kommastellen." sqref="E98:F102" xr:uid="{00000000-0002-0000-0100-00000A000000}">
      <formula1>0</formula1>
    </dataValidation>
    <dataValidation type="whole" operator="greaterThanOrEqual" allowBlank="1" showInputMessage="1" showErrorMessage="1" error="Bitte nur ganze Zahlen angeben." sqref="F166" xr:uid="{00000000-0002-0000-0100-00000B000000}">
      <formula1>0</formula1>
    </dataValidation>
    <dataValidation type="list" showInputMessage="1" showErrorMessage="1" error="Bitte geben Sie ja oder nein ein." sqref="F112:F115" xr:uid="{00000000-0002-0000-0100-00000C000000}">
      <formula1>"ja,nein"</formula1>
    </dataValidation>
    <dataValidation showInputMessage="1" showErrorMessage="1" error="Bitte geben Sie ja oder nein ein." sqref="D98:D101" xr:uid="{00000000-0002-0000-0100-00000D000000}"/>
  </dataValidations>
  <pageMargins left="0.35433070866141736" right="0.39370078740157483" top="1.1811023622047245" bottom="0.59055118110236227" header="0.19685039370078741" footer="0.31496062992125984"/>
  <pageSetup paperSize="9" scale="97" orientation="portrait" r:id="rId2"/>
  <headerFooter scaleWithDoc="0">
    <oddHeader>&amp;L&amp;G</oddHeader>
    <oddFooter>&amp;L&amp;7   &amp;C&amp;7   &amp;R&amp;7&amp;P/&amp;N</oddFooter>
    <firstHeader>&amp;L&amp;G</firstHeader>
  </headerFooter>
  <rowBreaks count="2" manualBreakCount="2">
    <brk id="109" max="16383" man="1"/>
    <brk id="144" max="16383" man="1"/>
  </rowBreaks>
  <drawing r:id="rId3"/>
  <legacyDrawing r:id="rId4"/>
  <legacyDrawingHF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F000000}">
          <x14:formula1>
            <xm:f>'Liste Gemeinden'!$D$2:$D$75</xm:f>
          </x14:formula1>
          <xm:sqref>G6:G83</xm:sqref>
        </x14:dataValidation>
        <x14:dataValidation type="list" allowBlank="1" showInputMessage="1" xr:uid="{00000000-0002-0000-0100-000010000000}">
          <x14:formula1>
            <xm:f>'Liste Gemeinden'!$D$2:$D$80</xm:f>
          </x14:formula1>
          <xm:sqref>G5</xm:sqref>
        </x14:dataValidation>
        <x14:dataValidation type="list" allowBlank="1" showInputMessage="1" xr:uid="{00000000-0002-0000-0100-00000E000000}">
          <x14:formula1>
            <xm:f>'Liste Gemeinden'!$F$79:$F$141</xm:f>
          </x14:formula1>
          <xm:sqref>D86:F86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G601"/>
  <sheetViews>
    <sheetView workbookViewId="0">
      <selection activeCell="D85" sqref="D85"/>
    </sheetView>
  </sheetViews>
  <sheetFormatPr baseColWidth="10" defaultRowHeight="14.25" outlineLevelCol="1" x14ac:dyDescent="0.2"/>
  <cols>
    <col min="1" max="1" width="24.125" style="61" customWidth="1" outlineLevel="1"/>
    <col min="2" max="2" width="10" customWidth="1" outlineLevel="1"/>
    <col min="3" max="3" width="11" customWidth="1" outlineLevel="1"/>
    <col min="4" max="4" width="21.125" customWidth="1" outlineLevel="1"/>
    <col min="5" max="5" width="7.625" customWidth="1" outlineLevel="1"/>
    <col min="6" max="6" width="23.875" customWidth="1" outlineLevel="1"/>
    <col min="7" max="7" width="125.5" bestFit="1" customWidth="1" outlineLevel="1"/>
  </cols>
  <sheetData>
    <row r="1" spans="1:7" ht="15" x14ac:dyDescent="0.25">
      <c r="A1" s="73">
        <f>Formular!G5</f>
        <v>0</v>
      </c>
      <c r="B1" s="80" t="str">
        <f>IFERROR(VLOOKUP($A$1,$D$2:$G$80,2,FALSE),"")</f>
        <v/>
      </c>
      <c r="D1" s="77" t="s">
        <v>342</v>
      </c>
      <c r="E1" s="78"/>
      <c r="F1" s="78" t="s">
        <v>391</v>
      </c>
      <c r="G1" s="78" t="s">
        <v>440</v>
      </c>
    </row>
    <row r="2" spans="1:7" x14ac:dyDescent="0.2">
      <c r="B2" s="80" t="str">
        <f>IFERROR(VLOOKUP($A$1,$D$2:$G$80,3,FALSE),"")</f>
        <v/>
      </c>
      <c r="D2" s="123" t="s">
        <v>53</v>
      </c>
      <c r="E2" s="123">
        <v>321</v>
      </c>
      <c r="F2" s="123" t="s">
        <v>53</v>
      </c>
      <c r="G2" s="128"/>
    </row>
    <row r="3" spans="1:7" x14ac:dyDescent="0.2">
      <c r="A3" s="75"/>
      <c r="B3" s="74"/>
      <c r="D3" s="123" t="s">
        <v>383</v>
      </c>
      <c r="E3" s="123">
        <v>533</v>
      </c>
      <c r="F3" s="123" t="s">
        <v>383</v>
      </c>
      <c r="G3" s="128" t="s">
        <v>399</v>
      </c>
    </row>
    <row r="4" spans="1:7" x14ac:dyDescent="0.2">
      <c r="A4" s="75"/>
      <c r="B4" s="74"/>
      <c r="D4" s="123" t="s">
        <v>61</v>
      </c>
      <c r="E4" s="123">
        <v>861</v>
      </c>
      <c r="F4" s="123" t="s">
        <v>61</v>
      </c>
      <c r="G4" s="128"/>
    </row>
    <row r="5" spans="1:7" x14ac:dyDescent="0.2">
      <c r="A5" s="75"/>
      <c r="B5" s="74"/>
      <c r="D5" s="123" t="s">
        <v>62</v>
      </c>
      <c r="E5" s="123">
        <v>351</v>
      </c>
      <c r="F5" s="123" t="s">
        <v>62</v>
      </c>
      <c r="G5" s="128"/>
    </row>
    <row r="6" spans="1:7" x14ac:dyDescent="0.2">
      <c r="A6" s="75"/>
      <c r="B6" s="74"/>
      <c r="D6" s="123" t="s">
        <v>63</v>
      </c>
      <c r="E6" s="123">
        <v>371</v>
      </c>
      <c r="F6" s="123" t="s">
        <v>63</v>
      </c>
      <c r="G6" s="128"/>
    </row>
    <row r="7" spans="1:7" x14ac:dyDescent="0.2">
      <c r="A7" s="73" t="str">
        <f>Formular!$D$86</f>
        <v/>
      </c>
      <c r="B7" s="80" t="str">
        <f>IFERROR(VLOOKUP($A$1,$D$2:$G$80,4,FALSE),"")</f>
        <v/>
      </c>
      <c r="D7" s="123" t="s">
        <v>65</v>
      </c>
      <c r="E7" s="123">
        <v>352</v>
      </c>
      <c r="F7" s="123" t="s">
        <v>65</v>
      </c>
      <c r="G7" s="128"/>
    </row>
    <row r="8" spans="1:7" x14ac:dyDescent="0.2">
      <c r="A8" s="75"/>
      <c r="B8" s="80" t="str">
        <f>IFERROR(VLOOKUP($A$1,$D$2:$G$80,5,FALSE),"")</f>
        <v/>
      </c>
      <c r="D8" s="123" t="s">
        <v>68</v>
      </c>
      <c r="E8" s="123">
        <v>733</v>
      </c>
      <c r="F8" s="123" t="s">
        <v>68</v>
      </c>
      <c r="G8" s="128" t="s">
        <v>414</v>
      </c>
    </row>
    <row r="9" spans="1:7" x14ac:dyDescent="0.2">
      <c r="D9" s="123" t="s">
        <v>69</v>
      </c>
      <c r="E9" s="123">
        <v>404</v>
      </c>
      <c r="F9" s="123" t="s">
        <v>69</v>
      </c>
      <c r="G9" s="128"/>
    </row>
    <row r="10" spans="1:7" x14ac:dyDescent="0.2">
      <c r="D10" s="123" t="s">
        <v>73</v>
      </c>
      <c r="E10" s="123">
        <v>492</v>
      </c>
      <c r="F10" s="123" t="s">
        <v>73</v>
      </c>
      <c r="G10" s="128" t="s">
        <v>433</v>
      </c>
    </row>
    <row r="11" spans="1:7" x14ac:dyDescent="0.2">
      <c r="D11" s="123" t="s">
        <v>74</v>
      </c>
      <c r="E11" s="123">
        <v>405</v>
      </c>
      <c r="F11" s="123" t="s">
        <v>74</v>
      </c>
      <c r="G11" s="128"/>
    </row>
    <row r="12" spans="1:7" x14ac:dyDescent="0.2">
      <c r="D12" s="123" t="s">
        <v>77</v>
      </c>
      <c r="E12" s="123">
        <v>538</v>
      </c>
      <c r="F12" s="123" t="s">
        <v>77</v>
      </c>
      <c r="G12" s="128"/>
    </row>
    <row r="13" spans="1:7" x14ac:dyDescent="0.2">
      <c r="D13" s="123" t="s">
        <v>78</v>
      </c>
      <c r="E13" s="123">
        <v>563</v>
      </c>
      <c r="F13" s="123" t="s">
        <v>384</v>
      </c>
      <c r="G13" s="128" t="s">
        <v>434</v>
      </c>
    </row>
    <row r="14" spans="1:7" x14ac:dyDescent="0.2">
      <c r="D14" s="123" t="s">
        <v>323</v>
      </c>
      <c r="E14" s="123">
        <v>10027</v>
      </c>
      <c r="F14" s="123" t="s">
        <v>323</v>
      </c>
      <c r="G14" s="128"/>
    </row>
    <row r="15" spans="1:7" x14ac:dyDescent="0.2">
      <c r="D15" s="123" t="s">
        <v>320</v>
      </c>
      <c r="E15" s="123">
        <v>10023</v>
      </c>
      <c r="F15" s="123" t="s">
        <v>401</v>
      </c>
      <c r="G15" s="128" t="s">
        <v>419</v>
      </c>
    </row>
    <row r="16" spans="1:7" x14ac:dyDescent="0.2">
      <c r="D16" s="123" t="s">
        <v>411</v>
      </c>
      <c r="E16" s="123">
        <v>10010</v>
      </c>
      <c r="F16" s="123" t="s">
        <v>393</v>
      </c>
      <c r="G16" s="128" t="s">
        <v>422</v>
      </c>
    </row>
    <row r="17" spans="4:7" x14ac:dyDescent="0.2">
      <c r="D17" s="123" t="s">
        <v>207</v>
      </c>
      <c r="E17" s="123">
        <v>406</v>
      </c>
      <c r="F17" s="123" t="s">
        <v>207</v>
      </c>
      <c r="G17" s="128"/>
    </row>
    <row r="18" spans="4:7" x14ac:dyDescent="0.2">
      <c r="D18" s="123" t="s">
        <v>84</v>
      </c>
      <c r="E18" s="123">
        <v>928</v>
      </c>
      <c r="F18" s="123" t="s">
        <v>84</v>
      </c>
      <c r="G18" s="128"/>
    </row>
    <row r="19" spans="4:7" x14ac:dyDescent="0.2">
      <c r="D19" s="123" t="s">
        <v>85</v>
      </c>
      <c r="E19" s="123">
        <v>979</v>
      </c>
      <c r="F19" s="123" t="s">
        <v>85</v>
      </c>
      <c r="G19" s="128" t="s">
        <v>415</v>
      </c>
    </row>
    <row r="20" spans="4:7" x14ac:dyDescent="0.2">
      <c r="D20" s="123" t="s">
        <v>86</v>
      </c>
      <c r="E20" s="123">
        <v>409</v>
      </c>
      <c r="F20" s="123" t="s">
        <v>86</v>
      </c>
      <c r="G20" s="128" t="s">
        <v>105</v>
      </c>
    </row>
    <row r="21" spans="4:7" x14ac:dyDescent="0.2">
      <c r="D21" s="123" t="s">
        <v>293</v>
      </c>
      <c r="E21" s="123">
        <v>954</v>
      </c>
      <c r="F21" s="123" t="s">
        <v>293</v>
      </c>
      <c r="G21" s="128" t="s">
        <v>435</v>
      </c>
    </row>
    <row r="22" spans="4:7" x14ac:dyDescent="0.2">
      <c r="D22" s="123" t="s">
        <v>90</v>
      </c>
      <c r="E22" s="123">
        <v>739</v>
      </c>
      <c r="F22" s="123" t="s">
        <v>90</v>
      </c>
      <c r="G22" s="128"/>
    </row>
    <row r="23" spans="4:7" x14ac:dyDescent="0.2">
      <c r="D23" s="123" t="s">
        <v>92</v>
      </c>
      <c r="E23" s="123">
        <v>362</v>
      </c>
      <c r="F23" s="123" t="s">
        <v>92</v>
      </c>
      <c r="G23" s="128"/>
    </row>
    <row r="24" spans="4:7" x14ac:dyDescent="0.2">
      <c r="D24" s="123" t="s">
        <v>93</v>
      </c>
      <c r="E24" s="123">
        <v>540</v>
      </c>
      <c r="F24" s="123" t="s">
        <v>93</v>
      </c>
      <c r="G24" s="128" t="s">
        <v>385</v>
      </c>
    </row>
    <row r="25" spans="4:7" x14ac:dyDescent="0.2">
      <c r="D25" s="123" t="s">
        <v>98</v>
      </c>
      <c r="E25" s="123">
        <v>870</v>
      </c>
      <c r="F25" s="127" t="s">
        <v>98</v>
      </c>
      <c r="G25" s="129" t="s">
        <v>386</v>
      </c>
    </row>
    <row r="26" spans="4:7" x14ac:dyDescent="0.2">
      <c r="D26" s="123" t="s">
        <v>100</v>
      </c>
      <c r="E26" s="123">
        <v>412</v>
      </c>
      <c r="F26" s="123" t="s">
        <v>100</v>
      </c>
      <c r="G26" s="128" t="s">
        <v>306</v>
      </c>
    </row>
    <row r="27" spans="4:7" x14ac:dyDescent="0.2">
      <c r="D27" s="123" t="s">
        <v>102</v>
      </c>
      <c r="E27" s="123">
        <v>355</v>
      </c>
      <c r="F27" s="123" t="s">
        <v>102</v>
      </c>
      <c r="G27" s="128"/>
    </row>
    <row r="28" spans="4:7" x14ac:dyDescent="0.2">
      <c r="D28" s="123" t="s">
        <v>103</v>
      </c>
      <c r="E28" s="123">
        <v>612</v>
      </c>
      <c r="F28" s="123" t="s">
        <v>103</v>
      </c>
      <c r="G28" s="129" t="s">
        <v>416</v>
      </c>
    </row>
    <row r="29" spans="4:7" x14ac:dyDescent="0.2">
      <c r="D29" s="123" t="s">
        <v>106</v>
      </c>
      <c r="E29" s="123">
        <v>329</v>
      </c>
      <c r="F29" s="123" t="s">
        <v>106</v>
      </c>
      <c r="G29" s="128"/>
    </row>
    <row r="30" spans="4:7" x14ac:dyDescent="0.2">
      <c r="D30" s="123" t="s">
        <v>276</v>
      </c>
      <c r="E30" s="123">
        <v>902</v>
      </c>
      <c r="F30" s="127" t="s">
        <v>392</v>
      </c>
      <c r="G30" s="128" t="s">
        <v>424</v>
      </c>
    </row>
    <row r="31" spans="4:7" x14ac:dyDescent="0.2">
      <c r="D31" s="123" t="s">
        <v>107</v>
      </c>
      <c r="E31" s="123">
        <v>667</v>
      </c>
      <c r="F31" s="123" t="s">
        <v>107</v>
      </c>
      <c r="G31" s="128" t="s">
        <v>387</v>
      </c>
    </row>
    <row r="32" spans="4:7" x14ac:dyDescent="0.2">
      <c r="D32" s="123" t="s">
        <v>110</v>
      </c>
      <c r="E32" s="123">
        <v>387</v>
      </c>
      <c r="F32" s="123" t="s">
        <v>110</v>
      </c>
      <c r="G32" s="128"/>
    </row>
    <row r="33" spans="4:7" x14ac:dyDescent="0.2">
      <c r="D33" s="123" t="s">
        <v>111</v>
      </c>
      <c r="E33" s="123">
        <v>792</v>
      </c>
      <c r="F33" s="123" t="s">
        <v>111</v>
      </c>
      <c r="G33" s="128"/>
    </row>
    <row r="34" spans="4:7" x14ac:dyDescent="0.2">
      <c r="D34" s="123" t="s">
        <v>189</v>
      </c>
      <c r="E34" s="123">
        <v>331</v>
      </c>
      <c r="F34" s="123" t="s">
        <v>189</v>
      </c>
      <c r="G34" s="128" t="s">
        <v>436</v>
      </c>
    </row>
    <row r="35" spans="4:7" x14ac:dyDescent="0.2">
      <c r="D35" s="123" t="s">
        <v>112</v>
      </c>
      <c r="E35" s="123">
        <v>955</v>
      </c>
      <c r="F35" s="123" t="s">
        <v>112</v>
      </c>
      <c r="G35" s="128"/>
    </row>
    <row r="36" spans="4:7" x14ac:dyDescent="0.2">
      <c r="D36" s="123" t="s">
        <v>113</v>
      </c>
      <c r="E36" s="123">
        <v>306</v>
      </c>
      <c r="F36" s="123" t="s">
        <v>113</v>
      </c>
      <c r="G36" s="129" t="s">
        <v>441</v>
      </c>
    </row>
    <row r="37" spans="4:7" x14ac:dyDescent="0.2">
      <c r="D37" s="123" t="s">
        <v>114</v>
      </c>
      <c r="E37" s="123">
        <v>332</v>
      </c>
      <c r="F37" s="123" t="s">
        <v>114</v>
      </c>
      <c r="G37" s="128"/>
    </row>
    <row r="38" spans="4:7" x14ac:dyDescent="0.2">
      <c r="D38" s="123" t="s">
        <v>229</v>
      </c>
      <c r="E38" s="123">
        <v>587</v>
      </c>
      <c r="F38" s="123" t="s">
        <v>229</v>
      </c>
      <c r="G38" s="128" t="s">
        <v>417</v>
      </c>
    </row>
    <row r="39" spans="4:7" x14ac:dyDescent="0.2">
      <c r="D39" s="123" t="s">
        <v>117</v>
      </c>
      <c r="E39" s="123">
        <v>785</v>
      </c>
      <c r="F39" s="123" t="s">
        <v>117</v>
      </c>
      <c r="G39" s="128" t="s">
        <v>418</v>
      </c>
    </row>
    <row r="40" spans="4:7" x14ac:dyDescent="0.2">
      <c r="D40" s="123" t="s">
        <v>119</v>
      </c>
      <c r="E40" s="123">
        <v>544</v>
      </c>
      <c r="F40" s="123" t="s">
        <v>119</v>
      </c>
      <c r="G40" s="128" t="s">
        <v>402</v>
      </c>
    </row>
    <row r="41" spans="4:7" x14ac:dyDescent="0.2">
      <c r="D41" s="123" t="s">
        <v>121</v>
      </c>
      <c r="E41" s="123">
        <v>546</v>
      </c>
      <c r="F41" s="123" t="s">
        <v>121</v>
      </c>
      <c r="G41" s="128"/>
    </row>
    <row r="42" spans="4:7" x14ac:dyDescent="0.2">
      <c r="D42" s="123" t="s">
        <v>123</v>
      </c>
      <c r="E42" s="123">
        <v>616</v>
      </c>
      <c r="F42" s="123" t="s">
        <v>123</v>
      </c>
      <c r="G42" s="128"/>
    </row>
    <row r="43" spans="4:7" x14ac:dyDescent="0.2">
      <c r="D43" s="123" t="s">
        <v>196</v>
      </c>
      <c r="E43" s="123">
        <v>356</v>
      </c>
      <c r="F43" s="123" t="s">
        <v>196</v>
      </c>
      <c r="G43" s="128"/>
    </row>
    <row r="44" spans="4:7" x14ac:dyDescent="0.2">
      <c r="D44" s="123" t="s">
        <v>125</v>
      </c>
      <c r="E44" s="123">
        <v>743</v>
      </c>
      <c r="F44" s="123" t="s">
        <v>125</v>
      </c>
      <c r="G44" s="130" t="s">
        <v>324</v>
      </c>
    </row>
    <row r="45" spans="4:7" x14ac:dyDescent="0.2">
      <c r="D45" s="123" t="s">
        <v>126</v>
      </c>
      <c r="E45" s="123">
        <v>981</v>
      </c>
      <c r="F45" s="123" t="s">
        <v>126</v>
      </c>
      <c r="G45" s="128"/>
    </row>
    <row r="46" spans="4:7" x14ac:dyDescent="0.2">
      <c r="D46" s="123" t="s">
        <v>128</v>
      </c>
      <c r="E46" s="123">
        <v>983</v>
      </c>
      <c r="F46" s="123" t="s">
        <v>128</v>
      </c>
      <c r="G46" s="128"/>
    </row>
    <row r="47" spans="4:7" x14ac:dyDescent="0.2">
      <c r="D47" s="123" t="s">
        <v>129</v>
      </c>
      <c r="E47" s="123">
        <v>418</v>
      </c>
      <c r="F47" s="123" t="s">
        <v>129</v>
      </c>
      <c r="G47" s="128"/>
    </row>
    <row r="48" spans="4:7" x14ac:dyDescent="0.2">
      <c r="D48" s="123" t="s">
        <v>130</v>
      </c>
      <c r="E48" s="123">
        <v>619</v>
      </c>
      <c r="F48" s="123" t="s">
        <v>130</v>
      </c>
      <c r="G48" s="128" t="s">
        <v>388</v>
      </c>
    </row>
    <row r="49" spans="4:7" x14ac:dyDescent="0.2">
      <c r="D49" s="123" t="s">
        <v>331</v>
      </c>
      <c r="E49" s="123">
        <v>10037</v>
      </c>
      <c r="F49" s="123" t="s">
        <v>412</v>
      </c>
      <c r="G49" s="129"/>
    </row>
    <row r="50" spans="4:7" x14ac:dyDescent="0.2">
      <c r="D50" s="127" t="s">
        <v>133</v>
      </c>
      <c r="E50" s="127">
        <v>744</v>
      </c>
      <c r="F50" s="127" t="s">
        <v>133</v>
      </c>
      <c r="G50" s="129" t="s">
        <v>420</v>
      </c>
    </row>
    <row r="51" spans="4:7" x14ac:dyDescent="0.2">
      <c r="D51" s="123" t="s">
        <v>134</v>
      </c>
      <c r="E51" s="123">
        <v>363</v>
      </c>
      <c r="F51" s="123" t="s">
        <v>134</v>
      </c>
      <c r="G51" s="128"/>
    </row>
    <row r="52" spans="4:7" x14ac:dyDescent="0.2">
      <c r="D52" s="123" t="s">
        <v>135</v>
      </c>
      <c r="E52" s="123">
        <v>392</v>
      </c>
      <c r="F52" s="123" t="s">
        <v>135</v>
      </c>
      <c r="G52" s="128"/>
    </row>
    <row r="53" spans="4:7" x14ac:dyDescent="0.2">
      <c r="D53" s="123" t="s">
        <v>138</v>
      </c>
      <c r="E53" s="123">
        <v>879</v>
      </c>
      <c r="F53" s="123" t="s">
        <v>404</v>
      </c>
      <c r="G53" s="129" t="s">
        <v>144</v>
      </c>
    </row>
    <row r="54" spans="4:7" x14ac:dyDescent="0.2">
      <c r="D54" s="123" t="s">
        <v>140</v>
      </c>
      <c r="E54" s="123">
        <v>337</v>
      </c>
      <c r="F54" s="123" t="s">
        <v>140</v>
      </c>
      <c r="G54" s="128"/>
    </row>
    <row r="55" spans="4:7" x14ac:dyDescent="0.2">
      <c r="D55" s="123" t="s">
        <v>141</v>
      </c>
      <c r="E55" s="123">
        <v>623</v>
      </c>
      <c r="F55" s="123" t="s">
        <v>141</v>
      </c>
      <c r="G55" s="128"/>
    </row>
    <row r="56" spans="4:7" x14ac:dyDescent="0.2">
      <c r="D56" s="123" t="s">
        <v>143</v>
      </c>
      <c r="E56" s="123">
        <v>420</v>
      </c>
      <c r="F56" s="123" t="s">
        <v>143</v>
      </c>
      <c r="G56" s="128" t="s">
        <v>389</v>
      </c>
    </row>
    <row r="57" spans="4:7" x14ac:dyDescent="0.2">
      <c r="D57" s="123" t="s">
        <v>294</v>
      </c>
      <c r="E57" s="123">
        <v>956</v>
      </c>
      <c r="F57" s="123" t="s">
        <v>294</v>
      </c>
      <c r="G57" s="128"/>
    </row>
    <row r="58" spans="4:7" x14ac:dyDescent="0.2">
      <c r="D58" s="123" t="s">
        <v>145</v>
      </c>
      <c r="E58" s="123">
        <v>843</v>
      </c>
      <c r="F58" s="123" t="s">
        <v>145</v>
      </c>
      <c r="G58" s="128" t="s">
        <v>437</v>
      </c>
    </row>
    <row r="59" spans="4:7" x14ac:dyDescent="0.2">
      <c r="D59" s="123" t="s">
        <v>338</v>
      </c>
      <c r="E59" s="123">
        <v>10044</v>
      </c>
      <c r="F59" s="123" t="s">
        <v>409</v>
      </c>
      <c r="G59" s="128"/>
    </row>
    <row r="60" spans="4:7" x14ac:dyDescent="0.2">
      <c r="D60" s="123" t="s">
        <v>318</v>
      </c>
      <c r="E60" s="123">
        <v>10020</v>
      </c>
      <c r="F60" s="123" t="s">
        <v>318</v>
      </c>
      <c r="G60" s="128"/>
    </row>
    <row r="61" spans="4:7" x14ac:dyDescent="0.2">
      <c r="D61" s="123" t="s">
        <v>147</v>
      </c>
      <c r="E61" s="123">
        <v>311</v>
      </c>
      <c r="F61" s="123" t="s">
        <v>147</v>
      </c>
      <c r="G61" s="128"/>
    </row>
    <row r="62" spans="4:7" x14ac:dyDescent="0.2">
      <c r="D62" s="123" t="s">
        <v>148</v>
      </c>
      <c r="E62" s="123">
        <v>855</v>
      </c>
      <c r="F62" s="123" t="s">
        <v>148</v>
      </c>
      <c r="G62" s="128" t="s">
        <v>390</v>
      </c>
    </row>
    <row r="63" spans="4:7" x14ac:dyDescent="0.2">
      <c r="D63" s="123" t="s">
        <v>151</v>
      </c>
      <c r="E63" s="123">
        <v>938</v>
      </c>
      <c r="F63" s="123" t="s">
        <v>151</v>
      </c>
      <c r="G63" s="128"/>
    </row>
    <row r="64" spans="4:7" x14ac:dyDescent="0.2">
      <c r="D64" s="123" t="s">
        <v>152</v>
      </c>
      <c r="E64" s="123">
        <v>768</v>
      </c>
      <c r="F64" s="123" t="s">
        <v>152</v>
      </c>
      <c r="G64" s="130"/>
    </row>
    <row r="65" spans="4:7" x14ac:dyDescent="0.2">
      <c r="D65" s="123" t="s">
        <v>153</v>
      </c>
      <c r="E65" s="123">
        <v>939</v>
      </c>
      <c r="F65" s="123" t="s">
        <v>153</v>
      </c>
      <c r="G65" s="128"/>
    </row>
    <row r="66" spans="4:7" x14ac:dyDescent="0.2">
      <c r="D66" s="123" t="s">
        <v>295</v>
      </c>
      <c r="E66" s="123">
        <v>957</v>
      </c>
      <c r="F66" s="123" t="s">
        <v>295</v>
      </c>
      <c r="G66" s="128" t="s">
        <v>296</v>
      </c>
    </row>
    <row r="67" spans="4:7" x14ac:dyDescent="0.2">
      <c r="D67" s="123" t="s">
        <v>156</v>
      </c>
      <c r="E67" s="123">
        <v>942</v>
      </c>
      <c r="F67" s="123" t="s">
        <v>156</v>
      </c>
      <c r="G67" s="128"/>
    </row>
    <row r="68" spans="4:7" x14ac:dyDescent="0.2">
      <c r="D68" s="123" t="s">
        <v>193</v>
      </c>
      <c r="E68" s="123">
        <v>342</v>
      </c>
      <c r="F68" s="123" t="s">
        <v>410</v>
      </c>
      <c r="G68" s="130"/>
    </row>
    <row r="69" spans="4:7" x14ac:dyDescent="0.2">
      <c r="D69" s="123" t="s">
        <v>274</v>
      </c>
      <c r="E69" s="123">
        <v>889</v>
      </c>
      <c r="F69" s="123" t="s">
        <v>274</v>
      </c>
      <c r="G69" s="128"/>
    </row>
    <row r="70" spans="4:7" x14ac:dyDescent="0.2">
      <c r="D70" s="123" t="s">
        <v>159</v>
      </c>
      <c r="E70" s="123">
        <v>944</v>
      </c>
      <c r="F70" s="123" t="s">
        <v>159</v>
      </c>
      <c r="G70" s="128" t="s">
        <v>421</v>
      </c>
    </row>
    <row r="71" spans="4:7" x14ac:dyDescent="0.2">
      <c r="D71" s="127" t="s">
        <v>161</v>
      </c>
      <c r="E71" s="123">
        <v>551</v>
      </c>
      <c r="F71" s="123" t="s">
        <v>161</v>
      </c>
      <c r="G71" s="129" t="s">
        <v>400</v>
      </c>
    </row>
    <row r="72" spans="4:7" x14ac:dyDescent="0.2">
      <c r="D72" s="123" t="s">
        <v>163</v>
      </c>
      <c r="E72" s="123">
        <v>359</v>
      </c>
      <c r="F72" s="123" t="s">
        <v>163</v>
      </c>
      <c r="G72" s="128" t="s">
        <v>154</v>
      </c>
    </row>
    <row r="73" spans="4:7" x14ac:dyDescent="0.2">
      <c r="D73" s="123" t="s">
        <v>299</v>
      </c>
      <c r="E73" s="123">
        <v>992</v>
      </c>
      <c r="F73" s="123" t="s">
        <v>299</v>
      </c>
      <c r="G73" s="128" t="s">
        <v>438</v>
      </c>
    </row>
    <row r="74" spans="4:7" x14ac:dyDescent="0.2">
      <c r="D74" s="123" t="s">
        <v>166</v>
      </c>
      <c r="E74" s="123">
        <v>995</v>
      </c>
      <c r="F74" s="123" t="s">
        <v>413</v>
      </c>
      <c r="G74" s="128"/>
    </row>
    <row r="75" spans="4:7" x14ac:dyDescent="0.2">
      <c r="D75" s="123" t="s">
        <v>168</v>
      </c>
      <c r="E75" s="123">
        <v>769</v>
      </c>
      <c r="F75" s="123" t="s">
        <v>168</v>
      </c>
      <c r="G75" s="128" t="s">
        <v>403</v>
      </c>
    </row>
    <row r="76" spans="4:7" x14ac:dyDescent="0.2">
      <c r="D76" s="123" t="s">
        <v>198</v>
      </c>
      <c r="E76" s="123">
        <v>360</v>
      </c>
      <c r="F76" s="123" t="s">
        <v>198</v>
      </c>
      <c r="G76" s="128" t="s">
        <v>439</v>
      </c>
    </row>
    <row r="77" spans="4:7" x14ac:dyDescent="0.2">
      <c r="D77" s="123" t="s">
        <v>169</v>
      </c>
      <c r="E77" s="123">
        <v>627</v>
      </c>
      <c r="F77" s="123" t="s">
        <v>169</v>
      </c>
      <c r="G77" s="128"/>
    </row>
    <row r="78" spans="4:7" x14ac:dyDescent="0.2">
      <c r="D78" s="123" t="s">
        <v>171</v>
      </c>
      <c r="E78" s="123">
        <v>345</v>
      </c>
      <c r="F78" s="123" t="s">
        <v>171</v>
      </c>
      <c r="G78" s="128"/>
    </row>
    <row r="79" spans="4:7" x14ac:dyDescent="0.2">
      <c r="D79" s="123" t="s">
        <v>210</v>
      </c>
      <c r="E79" s="123">
        <v>424</v>
      </c>
      <c r="F79" s="123" t="s">
        <v>210</v>
      </c>
      <c r="G79" s="128"/>
    </row>
    <row r="80" spans="4:7" x14ac:dyDescent="0.2">
      <c r="D80" s="123" t="s">
        <v>173</v>
      </c>
      <c r="E80" s="123">
        <v>361</v>
      </c>
      <c r="F80" s="123" t="s">
        <v>173</v>
      </c>
      <c r="G80" s="128"/>
    </row>
    <row r="83" spans="4:6" x14ac:dyDescent="0.2">
      <c r="D83" s="131">
        <f>COUNTA(D2:D80)</f>
        <v>79</v>
      </c>
    </row>
    <row r="88" spans="4:6" x14ac:dyDescent="0.2">
      <c r="F88" s="123"/>
    </row>
    <row r="92" spans="4:6" x14ac:dyDescent="0.2">
      <c r="F92" s="123"/>
    </row>
    <row r="94" spans="4:6" x14ac:dyDescent="0.2">
      <c r="F94" s="123"/>
    </row>
    <row r="106" spans="6:7" x14ac:dyDescent="0.2">
      <c r="F106" s="123"/>
    </row>
    <row r="107" spans="6:7" x14ac:dyDescent="0.2">
      <c r="G107" s="122"/>
    </row>
    <row r="114" spans="6:6" x14ac:dyDescent="0.2">
      <c r="F114" s="123"/>
    </row>
    <row r="117" spans="6:6" x14ac:dyDescent="0.2">
      <c r="F117" s="123"/>
    </row>
    <row r="118" spans="6:6" x14ac:dyDescent="0.2">
      <c r="F118" s="123"/>
    </row>
    <row r="125" spans="6:6" x14ac:dyDescent="0.2">
      <c r="F125" s="123"/>
    </row>
    <row r="139" spans="6:6" x14ac:dyDescent="0.2">
      <c r="F139" s="123"/>
    </row>
    <row r="314" spans="3:7" x14ac:dyDescent="0.2">
      <c r="C314">
        <v>301</v>
      </c>
      <c r="D314" t="s">
        <v>52</v>
      </c>
      <c r="E314" t="s">
        <v>184</v>
      </c>
      <c r="F314">
        <v>301</v>
      </c>
      <c r="G314">
        <v>301</v>
      </c>
    </row>
    <row r="315" spans="3:7" x14ac:dyDescent="0.2">
      <c r="C315">
        <v>302</v>
      </c>
      <c r="D315" t="s">
        <v>59</v>
      </c>
      <c r="E315" t="s">
        <v>184</v>
      </c>
      <c r="F315">
        <v>302</v>
      </c>
      <c r="G315">
        <v>302</v>
      </c>
    </row>
    <row r="316" spans="3:7" x14ac:dyDescent="0.2">
      <c r="C316">
        <v>303</v>
      </c>
      <c r="D316" t="s">
        <v>81</v>
      </c>
      <c r="E316" t="s">
        <v>184</v>
      </c>
      <c r="F316">
        <v>303</v>
      </c>
      <c r="G316">
        <v>303</v>
      </c>
    </row>
    <row r="317" spans="3:7" x14ac:dyDescent="0.2">
      <c r="C317">
        <v>304</v>
      </c>
      <c r="D317" t="s">
        <v>94</v>
      </c>
      <c r="E317" t="s">
        <v>184</v>
      </c>
      <c r="F317">
        <v>304</v>
      </c>
      <c r="G317">
        <v>304</v>
      </c>
    </row>
    <row r="318" spans="3:7" x14ac:dyDescent="0.2">
      <c r="C318">
        <v>305</v>
      </c>
      <c r="D318" t="s">
        <v>96</v>
      </c>
      <c r="E318" t="s">
        <v>184</v>
      </c>
      <c r="F318">
        <v>305</v>
      </c>
      <c r="G318">
        <v>305</v>
      </c>
    </row>
    <row r="319" spans="3:7" x14ac:dyDescent="0.2">
      <c r="C319">
        <v>306</v>
      </c>
      <c r="D319" t="s">
        <v>113</v>
      </c>
      <c r="E319" t="s">
        <v>184</v>
      </c>
      <c r="F319">
        <v>306</v>
      </c>
      <c r="G319">
        <v>306</v>
      </c>
    </row>
    <row r="320" spans="3:7" x14ac:dyDescent="0.2">
      <c r="C320">
        <v>307</v>
      </c>
      <c r="D320" t="s">
        <v>115</v>
      </c>
      <c r="E320" t="s">
        <v>184</v>
      </c>
      <c r="F320">
        <v>307</v>
      </c>
      <c r="G320">
        <v>307</v>
      </c>
    </row>
    <row r="321" spans="3:7" x14ac:dyDescent="0.2">
      <c r="C321">
        <v>309</v>
      </c>
      <c r="D321" t="s">
        <v>185</v>
      </c>
      <c r="E321" t="s">
        <v>184</v>
      </c>
      <c r="F321">
        <v>309</v>
      </c>
      <c r="G321">
        <v>309</v>
      </c>
    </row>
    <row r="322" spans="3:7" x14ac:dyDescent="0.2">
      <c r="C322">
        <v>310</v>
      </c>
      <c r="D322" t="s">
        <v>137</v>
      </c>
      <c r="E322" t="s">
        <v>184</v>
      </c>
      <c r="F322">
        <v>310</v>
      </c>
      <c r="G322">
        <v>310</v>
      </c>
    </row>
    <row r="323" spans="3:7" x14ac:dyDescent="0.2">
      <c r="C323">
        <v>311</v>
      </c>
      <c r="D323" t="s">
        <v>147</v>
      </c>
      <c r="E323" t="s">
        <v>184</v>
      </c>
      <c r="F323">
        <v>311</v>
      </c>
      <c r="G323">
        <v>311</v>
      </c>
    </row>
    <row r="324" spans="3:7" x14ac:dyDescent="0.2">
      <c r="C324">
        <v>312</v>
      </c>
      <c r="D324" t="s">
        <v>149</v>
      </c>
      <c r="E324" t="s">
        <v>184</v>
      </c>
      <c r="F324">
        <v>312</v>
      </c>
      <c r="G324">
        <v>312</v>
      </c>
    </row>
    <row r="325" spans="3:7" x14ac:dyDescent="0.2">
      <c r="C325">
        <v>321</v>
      </c>
      <c r="D325" t="s">
        <v>53</v>
      </c>
      <c r="E325" t="s">
        <v>184</v>
      </c>
      <c r="F325">
        <v>321</v>
      </c>
      <c r="G325">
        <v>321</v>
      </c>
    </row>
    <row r="326" spans="3:7" x14ac:dyDescent="0.2">
      <c r="C326">
        <v>322</v>
      </c>
      <c r="D326" t="s">
        <v>186</v>
      </c>
      <c r="E326" t="s">
        <v>184</v>
      </c>
      <c r="F326">
        <v>322</v>
      </c>
      <c r="G326">
        <v>322</v>
      </c>
    </row>
    <row r="327" spans="3:7" x14ac:dyDescent="0.2">
      <c r="C327">
        <v>323</v>
      </c>
      <c r="D327" t="s">
        <v>187</v>
      </c>
      <c r="E327" t="s">
        <v>184</v>
      </c>
      <c r="F327">
        <v>323</v>
      </c>
      <c r="G327">
        <v>323</v>
      </c>
    </row>
    <row r="328" spans="3:7" x14ac:dyDescent="0.2">
      <c r="C328">
        <v>326</v>
      </c>
      <c r="D328" t="s">
        <v>188</v>
      </c>
      <c r="E328" t="s">
        <v>184</v>
      </c>
      <c r="F328">
        <v>326</v>
      </c>
      <c r="G328">
        <v>326</v>
      </c>
    </row>
    <row r="329" spans="3:7" x14ac:dyDescent="0.2">
      <c r="C329">
        <v>329</v>
      </c>
      <c r="D329" t="s">
        <v>106</v>
      </c>
      <c r="E329" t="s">
        <v>184</v>
      </c>
      <c r="F329">
        <v>329</v>
      </c>
      <c r="G329">
        <v>329</v>
      </c>
    </row>
    <row r="330" spans="3:7" x14ac:dyDescent="0.2">
      <c r="C330">
        <v>331</v>
      </c>
      <c r="D330" t="s">
        <v>189</v>
      </c>
      <c r="E330" t="s">
        <v>184</v>
      </c>
      <c r="F330">
        <v>331</v>
      </c>
      <c r="G330">
        <v>331</v>
      </c>
    </row>
    <row r="331" spans="3:7" x14ac:dyDescent="0.2">
      <c r="C331">
        <v>332</v>
      </c>
      <c r="D331" t="s">
        <v>114</v>
      </c>
      <c r="E331" t="s">
        <v>184</v>
      </c>
      <c r="F331">
        <v>332</v>
      </c>
      <c r="G331">
        <v>332</v>
      </c>
    </row>
    <row r="332" spans="3:7" x14ac:dyDescent="0.2">
      <c r="C332">
        <v>333</v>
      </c>
      <c r="D332" t="s">
        <v>118</v>
      </c>
      <c r="E332" t="s">
        <v>184</v>
      </c>
      <c r="F332">
        <v>333</v>
      </c>
      <c r="G332">
        <v>333</v>
      </c>
    </row>
    <row r="333" spans="3:7" x14ac:dyDescent="0.2">
      <c r="C333">
        <v>334</v>
      </c>
      <c r="D333" t="s">
        <v>190</v>
      </c>
      <c r="E333" t="s">
        <v>184</v>
      </c>
      <c r="F333">
        <v>334</v>
      </c>
      <c r="G333">
        <v>334</v>
      </c>
    </row>
    <row r="334" spans="3:7" x14ac:dyDescent="0.2">
      <c r="C334">
        <v>337</v>
      </c>
      <c r="D334" t="s">
        <v>140</v>
      </c>
      <c r="E334" t="s">
        <v>184</v>
      </c>
      <c r="F334">
        <v>337</v>
      </c>
      <c r="G334">
        <v>337</v>
      </c>
    </row>
    <row r="335" spans="3:7" x14ac:dyDescent="0.2">
      <c r="C335">
        <v>338</v>
      </c>
      <c r="D335" t="s">
        <v>191</v>
      </c>
      <c r="E335" t="s">
        <v>184</v>
      </c>
      <c r="F335">
        <v>338</v>
      </c>
      <c r="G335">
        <v>338</v>
      </c>
    </row>
    <row r="336" spans="3:7" x14ac:dyDescent="0.2">
      <c r="C336">
        <v>339</v>
      </c>
      <c r="D336" t="s">
        <v>192</v>
      </c>
      <c r="E336" t="s">
        <v>184</v>
      </c>
      <c r="F336">
        <v>339</v>
      </c>
      <c r="G336">
        <v>339</v>
      </c>
    </row>
    <row r="337" spans="3:7" x14ac:dyDescent="0.2">
      <c r="C337">
        <v>342</v>
      </c>
      <c r="D337" t="s">
        <v>193</v>
      </c>
      <c r="E337" t="s">
        <v>184</v>
      </c>
      <c r="F337">
        <v>342</v>
      </c>
      <c r="G337">
        <v>342</v>
      </c>
    </row>
    <row r="338" spans="3:7" x14ac:dyDescent="0.2">
      <c r="C338">
        <v>344</v>
      </c>
      <c r="D338" t="s">
        <v>194</v>
      </c>
      <c r="E338" t="s">
        <v>184</v>
      </c>
      <c r="F338">
        <v>344</v>
      </c>
      <c r="G338">
        <v>344</v>
      </c>
    </row>
    <row r="339" spans="3:7" x14ac:dyDescent="0.2">
      <c r="C339">
        <v>345</v>
      </c>
      <c r="D339" t="s">
        <v>171</v>
      </c>
      <c r="E339" t="s">
        <v>184</v>
      </c>
      <c r="F339">
        <v>345</v>
      </c>
      <c r="G339">
        <v>345</v>
      </c>
    </row>
    <row r="340" spans="3:7" x14ac:dyDescent="0.2">
      <c r="C340">
        <v>351</v>
      </c>
      <c r="D340" t="s">
        <v>62</v>
      </c>
      <c r="E340" t="s">
        <v>184</v>
      </c>
      <c r="F340">
        <v>351</v>
      </c>
      <c r="G340">
        <v>351</v>
      </c>
    </row>
    <row r="341" spans="3:7" x14ac:dyDescent="0.2">
      <c r="C341">
        <v>352</v>
      </c>
      <c r="D341" t="s">
        <v>65</v>
      </c>
      <c r="E341" t="s">
        <v>184</v>
      </c>
      <c r="F341">
        <v>352</v>
      </c>
      <c r="G341">
        <v>352</v>
      </c>
    </row>
    <row r="342" spans="3:7" x14ac:dyDescent="0.2">
      <c r="C342">
        <v>353</v>
      </c>
      <c r="D342" t="s">
        <v>195</v>
      </c>
      <c r="E342" t="s">
        <v>184</v>
      </c>
      <c r="F342">
        <v>353</v>
      </c>
      <c r="G342">
        <v>353</v>
      </c>
    </row>
    <row r="343" spans="3:7" x14ac:dyDescent="0.2">
      <c r="C343">
        <v>354</v>
      </c>
      <c r="D343" t="s">
        <v>101</v>
      </c>
      <c r="E343" t="s">
        <v>184</v>
      </c>
      <c r="F343">
        <v>354</v>
      </c>
      <c r="G343">
        <v>354</v>
      </c>
    </row>
    <row r="344" spans="3:7" x14ac:dyDescent="0.2">
      <c r="C344">
        <v>355</v>
      </c>
      <c r="D344" t="s">
        <v>102</v>
      </c>
      <c r="E344" t="s">
        <v>184</v>
      </c>
      <c r="F344">
        <v>355</v>
      </c>
      <c r="G344">
        <v>355</v>
      </c>
    </row>
    <row r="345" spans="3:7" x14ac:dyDescent="0.2">
      <c r="C345">
        <v>356</v>
      </c>
      <c r="D345" t="s">
        <v>196</v>
      </c>
      <c r="E345" t="s">
        <v>184</v>
      </c>
      <c r="F345">
        <v>356</v>
      </c>
      <c r="G345">
        <v>356</v>
      </c>
    </row>
    <row r="346" spans="3:7" x14ac:dyDescent="0.2">
      <c r="C346">
        <v>357</v>
      </c>
      <c r="D346" t="s">
        <v>197</v>
      </c>
      <c r="E346" t="s">
        <v>184</v>
      </c>
      <c r="F346">
        <v>357</v>
      </c>
      <c r="G346">
        <v>357</v>
      </c>
    </row>
    <row r="347" spans="3:7" x14ac:dyDescent="0.2">
      <c r="C347">
        <v>358</v>
      </c>
      <c r="D347" t="s">
        <v>154</v>
      </c>
      <c r="E347" t="s">
        <v>184</v>
      </c>
      <c r="F347">
        <v>358</v>
      </c>
      <c r="G347">
        <v>358</v>
      </c>
    </row>
    <row r="348" spans="3:7" x14ac:dyDescent="0.2">
      <c r="C348">
        <v>359</v>
      </c>
      <c r="D348" t="s">
        <v>163</v>
      </c>
      <c r="E348" t="s">
        <v>184</v>
      </c>
      <c r="F348">
        <v>359</v>
      </c>
      <c r="G348">
        <v>359</v>
      </c>
    </row>
    <row r="349" spans="3:7" x14ac:dyDescent="0.2">
      <c r="C349">
        <v>360</v>
      </c>
      <c r="D349" t="s">
        <v>198</v>
      </c>
      <c r="E349" t="s">
        <v>184</v>
      </c>
      <c r="F349">
        <v>360</v>
      </c>
      <c r="G349">
        <v>360</v>
      </c>
    </row>
    <row r="350" spans="3:7" x14ac:dyDescent="0.2">
      <c r="C350">
        <v>361</v>
      </c>
      <c r="D350" t="s">
        <v>173</v>
      </c>
      <c r="E350" t="s">
        <v>184</v>
      </c>
      <c r="F350">
        <v>361</v>
      </c>
      <c r="G350">
        <v>361</v>
      </c>
    </row>
    <row r="351" spans="3:7" x14ac:dyDescent="0.2">
      <c r="C351">
        <v>362</v>
      </c>
      <c r="D351" t="s">
        <v>92</v>
      </c>
      <c r="E351" t="s">
        <v>184</v>
      </c>
      <c r="F351">
        <v>362</v>
      </c>
      <c r="G351">
        <v>362</v>
      </c>
    </row>
    <row r="352" spans="3:7" x14ac:dyDescent="0.2">
      <c r="C352">
        <v>363</v>
      </c>
      <c r="D352" t="s">
        <v>134</v>
      </c>
      <c r="E352" t="s">
        <v>184</v>
      </c>
      <c r="F352">
        <v>363</v>
      </c>
      <c r="G352">
        <v>363</v>
      </c>
    </row>
    <row r="353" spans="3:7" x14ac:dyDescent="0.2">
      <c r="C353">
        <v>371</v>
      </c>
      <c r="D353" t="s">
        <v>63</v>
      </c>
      <c r="E353" t="s">
        <v>184</v>
      </c>
      <c r="F353">
        <v>371</v>
      </c>
      <c r="G353">
        <v>371</v>
      </c>
    </row>
    <row r="354" spans="3:7" x14ac:dyDescent="0.2">
      <c r="C354">
        <v>372</v>
      </c>
      <c r="D354" t="s">
        <v>199</v>
      </c>
      <c r="E354" t="s">
        <v>184</v>
      </c>
      <c r="F354">
        <v>372</v>
      </c>
      <c r="G354">
        <v>372</v>
      </c>
    </row>
    <row r="355" spans="3:7" x14ac:dyDescent="0.2">
      <c r="C355">
        <v>381</v>
      </c>
      <c r="D355" t="s">
        <v>57</v>
      </c>
      <c r="E355" t="s">
        <v>184</v>
      </c>
      <c r="F355">
        <v>381</v>
      </c>
      <c r="G355">
        <v>381</v>
      </c>
    </row>
    <row r="356" spans="3:7" x14ac:dyDescent="0.2">
      <c r="C356">
        <v>382</v>
      </c>
      <c r="D356" t="s">
        <v>200</v>
      </c>
      <c r="E356" t="s">
        <v>184</v>
      </c>
      <c r="F356">
        <v>382</v>
      </c>
      <c r="G356">
        <v>382</v>
      </c>
    </row>
    <row r="357" spans="3:7" x14ac:dyDescent="0.2">
      <c r="C357">
        <v>383</v>
      </c>
      <c r="D357" t="s">
        <v>201</v>
      </c>
      <c r="E357" t="s">
        <v>184</v>
      </c>
      <c r="F357">
        <v>383</v>
      </c>
      <c r="G357">
        <v>383</v>
      </c>
    </row>
    <row r="358" spans="3:7" x14ac:dyDescent="0.2">
      <c r="C358">
        <v>385</v>
      </c>
      <c r="D358" t="s">
        <v>71</v>
      </c>
      <c r="E358" t="s">
        <v>184</v>
      </c>
      <c r="F358">
        <v>385</v>
      </c>
      <c r="G358">
        <v>385</v>
      </c>
    </row>
    <row r="359" spans="3:7" x14ac:dyDescent="0.2">
      <c r="C359">
        <v>386</v>
      </c>
      <c r="D359" t="s">
        <v>202</v>
      </c>
      <c r="E359" t="s">
        <v>184</v>
      </c>
      <c r="F359">
        <v>386</v>
      </c>
      <c r="G359">
        <v>386</v>
      </c>
    </row>
    <row r="360" spans="3:7" x14ac:dyDescent="0.2">
      <c r="C360">
        <v>387</v>
      </c>
      <c r="D360" t="s">
        <v>110</v>
      </c>
      <c r="E360" t="s">
        <v>184</v>
      </c>
      <c r="F360">
        <v>387</v>
      </c>
      <c r="G360">
        <v>387</v>
      </c>
    </row>
    <row r="361" spans="3:7" x14ac:dyDescent="0.2">
      <c r="C361">
        <v>388</v>
      </c>
      <c r="D361" t="s">
        <v>203</v>
      </c>
      <c r="E361" t="s">
        <v>184</v>
      </c>
      <c r="F361">
        <v>388</v>
      </c>
      <c r="G361">
        <v>388</v>
      </c>
    </row>
    <row r="362" spans="3:7" x14ac:dyDescent="0.2">
      <c r="C362">
        <v>390</v>
      </c>
      <c r="D362" t="s">
        <v>116</v>
      </c>
      <c r="E362" t="s">
        <v>184</v>
      </c>
      <c r="F362">
        <v>390</v>
      </c>
      <c r="G362">
        <v>390</v>
      </c>
    </row>
    <row r="363" spans="3:7" x14ac:dyDescent="0.2">
      <c r="C363">
        <v>391</v>
      </c>
      <c r="D363" t="s">
        <v>204</v>
      </c>
      <c r="E363" t="s">
        <v>184</v>
      </c>
      <c r="F363">
        <v>391</v>
      </c>
      <c r="G363">
        <v>391</v>
      </c>
    </row>
    <row r="364" spans="3:7" x14ac:dyDescent="0.2">
      <c r="C364">
        <v>392</v>
      </c>
      <c r="D364" t="s">
        <v>135</v>
      </c>
      <c r="E364" t="s">
        <v>184</v>
      </c>
      <c r="F364">
        <v>392</v>
      </c>
      <c r="G364">
        <v>392</v>
      </c>
    </row>
    <row r="365" spans="3:7" x14ac:dyDescent="0.2">
      <c r="C365">
        <v>393</v>
      </c>
      <c r="D365" t="s">
        <v>205</v>
      </c>
      <c r="E365" t="s">
        <v>184</v>
      </c>
      <c r="F365">
        <v>393</v>
      </c>
      <c r="G365">
        <v>393</v>
      </c>
    </row>
    <row r="366" spans="3:7" x14ac:dyDescent="0.2">
      <c r="C366">
        <v>394</v>
      </c>
      <c r="D366" t="s">
        <v>206</v>
      </c>
      <c r="E366" t="s">
        <v>184</v>
      </c>
      <c r="F366">
        <v>394</v>
      </c>
      <c r="G366">
        <v>394</v>
      </c>
    </row>
    <row r="367" spans="3:7" x14ac:dyDescent="0.2">
      <c r="C367">
        <v>401</v>
      </c>
      <c r="D367" t="s">
        <v>54</v>
      </c>
      <c r="E367" t="s">
        <v>184</v>
      </c>
      <c r="F367">
        <v>401</v>
      </c>
      <c r="G367">
        <v>401</v>
      </c>
    </row>
    <row r="368" spans="3:7" x14ac:dyDescent="0.2">
      <c r="C368">
        <v>404</v>
      </c>
      <c r="D368" t="s">
        <v>69</v>
      </c>
      <c r="E368" t="s">
        <v>184</v>
      </c>
      <c r="F368">
        <v>404</v>
      </c>
      <c r="G368">
        <v>404</v>
      </c>
    </row>
    <row r="369" spans="3:7" x14ac:dyDescent="0.2">
      <c r="C369">
        <v>405</v>
      </c>
      <c r="D369" t="s">
        <v>74</v>
      </c>
      <c r="E369" t="s">
        <v>184</v>
      </c>
      <c r="F369">
        <v>405</v>
      </c>
      <c r="G369">
        <v>405</v>
      </c>
    </row>
    <row r="370" spans="3:7" x14ac:dyDescent="0.2">
      <c r="C370">
        <v>406</v>
      </c>
      <c r="D370" t="s">
        <v>207</v>
      </c>
      <c r="E370" t="s">
        <v>184</v>
      </c>
      <c r="F370">
        <v>406</v>
      </c>
      <c r="G370">
        <v>406</v>
      </c>
    </row>
    <row r="371" spans="3:7" x14ac:dyDescent="0.2">
      <c r="C371">
        <v>407</v>
      </c>
      <c r="D371" t="s">
        <v>208</v>
      </c>
      <c r="E371" t="s">
        <v>184</v>
      </c>
      <c r="F371">
        <v>407</v>
      </c>
      <c r="G371">
        <v>407</v>
      </c>
    </row>
    <row r="372" spans="3:7" x14ac:dyDescent="0.2">
      <c r="C372">
        <v>409</v>
      </c>
      <c r="D372" t="s">
        <v>86</v>
      </c>
      <c r="E372" t="s">
        <v>184</v>
      </c>
      <c r="F372">
        <v>409</v>
      </c>
      <c r="G372">
        <v>409</v>
      </c>
    </row>
    <row r="373" spans="3:7" x14ac:dyDescent="0.2">
      <c r="C373">
        <v>411</v>
      </c>
      <c r="D373" t="s">
        <v>99</v>
      </c>
      <c r="E373" t="s">
        <v>184</v>
      </c>
      <c r="F373">
        <v>411</v>
      </c>
      <c r="G373">
        <v>411</v>
      </c>
    </row>
    <row r="374" spans="3:7" x14ac:dyDescent="0.2">
      <c r="C374">
        <v>412</v>
      </c>
      <c r="D374" t="s">
        <v>100</v>
      </c>
      <c r="E374" t="s">
        <v>184</v>
      </c>
      <c r="F374">
        <v>412</v>
      </c>
      <c r="G374">
        <v>412</v>
      </c>
    </row>
    <row r="375" spans="3:7" x14ac:dyDescent="0.2">
      <c r="C375">
        <v>414</v>
      </c>
      <c r="D375" t="s">
        <v>105</v>
      </c>
      <c r="E375" t="s">
        <v>184</v>
      </c>
      <c r="F375">
        <v>414</v>
      </c>
      <c r="G375">
        <v>414</v>
      </c>
    </row>
    <row r="376" spans="3:7" x14ac:dyDescent="0.2">
      <c r="C376">
        <v>415</v>
      </c>
      <c r="D376" t="s">
        <v>209</v>
      </c>
      <c r="E376" t="s">
        <v>184</v>
      </c>
      <c r="F376">
        <v>415</v>
      </c>
      <c r="G376">
        <v>415</v>
      </c>
    </row>
    <row r="377" spans="3:7" x14ac:dyDescent="0.2">
      <c r="C377">
        <v>418</v>
      </c>
      <c r="D377" t="s">
        <v>129</v>
      </c>
      <c r="E377" t="s">
        <v>184</v>
      </c>
      <c r="F377">
        <v>418</v>
      </c>
      <c r="G377">
        <v>418</v>
      </c>
    </row>
    <row r="378" spans="3:7" x14ac:dyDescent="0.2">
      <c r="C378">
        <v>420</v>
      </c>
      <c r="D378" t="s">
        <v>143</v>
      </c>
      <c r="E378" t="s">
        <v>184</v>
      </c>
      <c r="F378">
        <v>420</v>
      </c>
      <c r="G378">
        <v>420</v>
      </c>
    </row>
    <row r="379" spans="3:7" x14ac:dyDescent="0.2">
      <c r="C379">
        <v>424</v>
      </c>
      <c r="D379" t="s">
        <v>210</v>
      </c>
      <c r="E379" t="s">
        <v>184</v>
      </c>
      <c r="F379">
        <v>424</v>
      </c>
      <c r="G379">
        <v>424</v>
      </c>
    </row>
    <row r="380" spans="3:7" x14ac:dyDescent="0.2">
      <c r="C380">
        <v>431</v>
      </c>
      <c r="D380" t="s">
        <v>175</v>
      </c>
      <c r="E380" t="s">
        <v>184</v>
      </c>
      <c r="F380">
        <v>431</v>
      </c>
      <c r="G380">
        <v>431</v>
      </c>
    </row>
    <row r="381" spans="3:7" x14ac:dyDescent="0.2">
      <c r="C381">
        <v>433</v>
      </c>
      <c r="D381" t="s">
        <v>211</v>
      </c>
      <c r="E381" t="s">
        <v>184</v>
      </c>
      <c r="F381">
        <v>433</v>
      </c>
      <c r="G381">
        <v>433</v>
      </c>
    </row>
    <row r="382" spans="3:7" x14ac:dyDescent="0.2">
      <c r="C382">
        <v>435</v>
      </c>
      <c r="D382" t="s">
        <v>212</v>
      </c>
      <c r="E382" t="s">
        <v>184</v>
      </c>
      <c r="F382">
        <v>435</v>
      </c>
      <c r="G382">
        <v>435</v>
      </c>
    </row>
    <row r="383" spans="3:7" x14ac:dyDescent="0.2">
      <c r="C383">
        <v>438</v>
      </c>
      <c r="D383" t="s">
        <v>178</v>
      </c>
      <c r="E383" t="s">
        <v>184</v>
      </c>
      <c r="F383">
        <v>438</v>
      </c>
      <c r="G383">
        <v>438</v>
      </c>
    </row>
    <row r="384" spans="3:7" x14ac:dyDescent="0.2">
      <c r="C384">
        <v>441</v>
      </c>
      <c r="D384" t="s">
        <v>180</v>
      </c>
      <c r="E384" t="s">
        <v>184</v>
      </c>
      <c r="F384">
        <v>441</v>
      </c>
      <c r="G384">
        <v>441</v>
      </c>
    </row>
    <row r="385" spans="3:7" x14ac:dyDescent="0.2">
      <c r="C385">
        <v>443</v>
      </c>
      <c r="D385" t="s">
        <v>181</v>
      </c>
      <c r="E385" t="s">
        <v>184</v>
      </c>
      <c r="F385">
        <v>443</v>
      </c>
      <c r="G385">
        <v>443</v>
      </c>
    </row>
    <row r="386" spans="3:7" x14ac:dyDescent="0.2">
      <c r="C386">
        <v>444</v>
      </c>
      <c r="D386" t="s">
        <v>213</v>
      </c>
      <c r="E386" t="s">
        <v>184</v>
      </c>
      <c r="F386">
        <v>444</v>
      </c>
      <c r="G386">
        <v>444</v>
      </c>
    </row>
    <row r="387" spans="3:7" x14ac:dyDescent="0.2">
      <c r="C387">
        <v>445</v>
      </c>
      <c r="D387" t="s">
        <v>214</v>
      </c>
      <c r="E387" t="s">
        <v>184</v>
      </c>
      <c r="F387">
        <v>445</v>
      </c>
      <c r="G387">
        <v>445</v>
      </c>
    </row>
    <row r="388" spans="3:7" x14ac:dyDescent="0.2">
      <c r="C388">
        <v>446</v>
      </c>
      <c r="D388" t="s">
        <v>183</v>
      </c>
      <c r="E388" t="s">
        <v>184</v>
      </c>
      <c r="F388">
        <v>446</v>
      </c>
      <c r="G388">
        <v>446</v>
      </c>
    </row>
    <row r="389" spans="3:7" x14ac:dyDescent="0.2">
      <c r="C389">
        <v>450</v>
      </c>
      <c r="D389" t="s">
        <v>215</v>
      </c>
      <c r="E389" t="s">
        <v>184</v>
      </c>
      <c r="F389">
        <v>450</v>
      </c>
      <c r="G389">
        <v>450</v>
      </c>
    </row>
    <row r="390" spans="3:7" x14ac:dyDescent="0.2">
      <c r="C390">
        <v>492</v>
      </c>
      <c r="D390" t="s">
        <v>73</v>
      </c>
      <c r="E390" t="s">
        <v>184</v>
      </c>
      <c r="F390">
        <v>492</v>
      </c>
      <c r="G390">
        <v>492</v>
      </c>
    </row>
    <row r="391" spans="3:7" x14ac:dyDescent="0.2">
      <c r="C391">
        <v>493</v>
      </c>
      <c r="D391" t="s">
        <v>76</v>
      </c>
      <c r="E391" t="s">
        <v>184</v>
      </c>
      <c r="F391">
        <v>493</v>
      </c>
      <c r="G391">
        <v>493</v>
      </c>
    </row>
    <row r="392" spans="3:7" x14ac:dyDescent="0.2">
      <c r="C392">
        <v>496</v>
      </c>
      <c r="D392" t="s">
        <v>88</v>
      </c>
      <c r="E392" t="s">
        <v>184</v>
      </c>
      <c r="F392">
        <v>496</v>
      </c>
      <c r="G392">
        <v>496</v>
      </c>
    </row>
    <row r="393" spans="3:7" x14ac:dyDescent="0.2">
      <c r="C393">
        <v>500</v>
      </c>
      <c r="D393" t="s">
        <v>216</v>
      </c>
      <c r="E393" t="s">
        <v>184</v>
      </c>
      <c r="F393">
        <v>500</v>
      </c>
      <c r="G393">
        <v>500</v>
      </c>
    </row>
    <row r="394" spans="3:7" x14ac:dyDescent="0.2">
      <c r="C394">
        <v>536</v>
      </c>
      <c r="D394" t="s">
        <v>217</v>
      </c>
      <c r="E394" t="s">
        <v>184</v>
      </c>
      <c r="F394">
        <v>536</v>
      </c>
      <c r="G394">
        <v>536</v>
      </c>
    </row>
    <row r="395" spans="3:7" x14ac:dyDescent="0.2">
      <c r="C395">
        <v>538</v>
      </c>
      <c r="D395" t="s">
        <v>77</v>
      </c>
      <c r="E395" t="s">
        <v>184</v>
      </c>
      <c r="F395">
        <v>538</v>
      </c>
      <c r="G395">
        <v>538</v>
      </c>
    </row>
    <row r="396" spans="3:7" x14ac:dyDescent="0.2">
      <c r="C396">
        <v>540</v>
      </c>
      <c r="D396" t="s">
        <v>93</v>
      </c>
      <c r="E396" t="s">
        <v>184</v>
      </c>
      <c r="F396">
        <v>540</v>
      </c>
      <c r="G396">
        <v>540</v>
      </c>
    </row>
    <row r="397" spans="3:7" x14ac:dyDescent="0.2">
      <c r="C397">
        <v>541</v>
      </c>
      <c r="D397" t="s">
        <v>218</v>
      </c>
      <c r="E397" t="s">
        <v>184</v>
      </c>
      <c r="F397">
        <v>541</v>
      </c>
      <c r="G397">
        <v>541</v>
      </c>
    </row>
    <row r="398" spans="3:7" x14ac:dyDescent="0.2">
      <c r="C398">
        <v>544</v>
      </c>
      <c r="D398" t="s">
        <v>119</v>
      </c>
      <c r="E398" t="s">
        <v>184</v>
      </c>
      <c r="F398">
        <v>544</v>
      </c>
      <c r="G398">
        <v>544</v>
      </c>
    </row>
    <row r="399" spans="3:7" x14ac:dyDescent="0.2">
      <c r="C399">
        <v>546</v>
      </c>
      <c r="D399" t="s">
        <v>121</v>
      </c>
      <c r="E399" t="s">
        <v>184</v>
      </c>
      <c r="F399">
        <v>546</v>
      </c>
      <c r="G399">
        <v>546</v>
      </c>
    </row>
    <row r="400" spans="3:7" x14ac:dyDescent="0.2">
      <c r="C400">
        <v>551</v>
      </c>
      <c r="D400" t="s">
        <v>161</v>
      </c>
      <c r="E400" t="s">
        <v>184</v>
      </c>
      <c r="F400">
        <v>551</v>
      </c>
      <c r="G400">
        <v>551</v>
      </c>
    </row>
    <row r="401" spans="3:7" x14ac:dyDescent="0.2">
      <c r="C401">
        <v>557</v>
      </c>
      <c r="D401" t="s">
        <v>219</v>
      </c>
      <c r="E401" t="s">
        <v>184</v>
      </c>
      <c r="F401">
        <v>557</v>
      </c>
      <c r="G401">
        <v>557</v>
      </c>
    </row>
    <row r="402" spans="3:7" x14ac:dyDescent="0.2">
      <c r="C402">
        <v>561</v>
      </c>
      <c r="D402" t="s">
        <v>220</v>
      </c>
      <c r="E402" t="s">
        <v>184</v>
      </c>
      <c r="F402">
        <v>561</v>
      </c>
      <c r="G402">
        <v>561</v>
      </c>
    </row>
    <row r="403" spans="3:7" x14ac:dyDescent="0.2">
      <c r="C403">
        <v>562</v>
      </c>
      <c r="D403" t="s">
        <v>55</v>
      </c>
      <c r="E403" t="s">
        <v>184</v>
      </c>
      <c r="F403">
        <v>562</v>
      </c>
      <c r="G403">
        <v>562</v>
      </c>
    </row>
    <row r="404" spans="3:7" x14ac:dyDescent="0.2">
      <c r="C404">
        <v>563</v>
      </c>
      <c r="D404" t="s">
        <v>78</v>
      </c>
      <c r="E404" t="s">
        <v>184</v>
      </c>
      <c r="F404">
        <v>563</v>
      </c>
      <c r="G404">
        <v>563</v>
      </c>
    </row>
    <row r="405" spans="3:7" x14ac:dyDescent="0.2">
      <c r="C405">
        <v>565</v>
      </c>
      <c r="D405" t="s">
        <v>95</v>
      </c>
      <c r="E405" t="s">
        <v>184</v>
      </c>
      <c r="F405">
        <v>565</v>
      </c>
      <c r="G405">
        <v>565</v>
      </c>
    </row>
    <row r="406" spans="3:7" x14ac:dyDescent="0.2">
      <c r="C406">
        <v>566</v>
      </c>
      <c r="D406" t="s">
        <v>104</v>
      </c>
      <c r="E406" t="s">
        <v>184</v>
      </c>
      <c r="F406">
        <v>566</v>
      </c>
      <c r="G406">
        <v>566</v>
      </c>
    </row>
    <row r="407" spans="3:7" x14ac:dyDescent="0.2">
      <c r="C407">
        <v>567</v>
      </c>
      <c r="D407" t="s">
        <v>221</v>
      </c>
      <c r="E407" t="s">
        <v>184</v>
      </c>
      <c r="F407">
        <v>567</v>
      </c>
      <c r="G407">
        <v>567</v>
      </c>
    </row>
    <row r="408" spans="3:7" x14ac:dyDescent="0.2">
      <c r="C408">
        <v>571</v>
      </c>
      <c r="D408" t="s">
        <v>222</v>
      </c>
      <c r="E408" t="s">
        <v>184</v>
      </c>
      <c r="F408">
        <v>571</v>
      </c>
      <c r="G408">
        <v>571</v>
      </c>
    </row>
    <row r="409" spans="3:7" x14ac:dyDescent="0.2">
      <c r="C409">
        <v>572</v>
      </c>
      <c r="D409" t="s">
        <v>66</v>
      </c>
      <c r="E409" t="s">
        <v>184</v>
      </c>
      <c r="F409">
        <v>572</v>
      </c>
      <c r="G409">
        <v>572</v>
      </c>
    </row>
    <row r="410" spans="3:7" x14ac:dyDescent="0.2">
      <c r="C410">
        <v>573</v>
      </c>
      <c r="D410" t="s">
        <v>67</v>
      </c>
      <c r="E410" t="s">
        <v>184</v>
      </c>
      <c r="F410">
        <v>573</v>
      </c>
      <c r="G410">
        <v>573</v>
      </c>
    </row>
    <row r="411" spans="3:7" x14ac:dyDescent="0.2">
      <c r="C411">
        <v>575</v>
      </c>
      <c r="D411" t="s">
        <v>223</v>
      </c>
      <c r="E411" t="s">
        <v>184</v>
      </c>
      <c r="F411">
        <v>575</v>
      </c>
      <c r="G411">
        <v>575</v>
      </c>
    </row>
    <row r="412" spans="3:7" x14ac:dyDescent="0.2">
      <c r="C412">
        <v>576</v>
      </c>
      <c r="D412" t="s">
        <v>80</v>
      </c>
      <c r="E412" t="s">
        <v>184</v>
      </c>
      <c r="F412">
        <v>576</v>
      </c>
      <c r="G412">
        <v>576</v>
      </c>
    </row>
    <row r="413" spans="3:7" x14ac:dyDescent="0.2">
      <c r="C413">
        <v>577</v>
      </c>
      <c r="D413" t="s">
        <v>224</v>
      </c>
      <c r="E413" t="s">
        <v>184</v>
      </c>
      <c r="F413">
        <v>577</v>
      </c>
      <c r="G413">
        <v>577</v>
      </c>
    </row>
    <row r="414" spans="3:7" x14ac:dyDescent="0.2">
      <c r="C414">
        <v>578</v>
      </c>
      <c r="D414" t="s">
        <v>225</v>
      </c>
      <c r="E414" t="s">
        <v>184</v>
      </c>
      <c r="F414">
        <v>578</v>
      </c>
      <c r="G414">
        <v>578</v>
      </c>
    </row>
    <row r="415" spans="3:7" x14ac:dyDescent="0.2">
      <c r="C415">
        <v>579</v>
      </c>
      <c r="D415" t="s">
        <v>226</v>
      </c>
      <c r="E415" t="s">
        <v>184</v>
      </c>
      <c r="F415">
        <v>579</v>
      </c>
      <c r="G415">
        <v>579</v>
      </c>
    </row>
    <row r="416" spans="3:7" x14ac:dyDescent="0.2">
      <c r="C416">
        <v>580</v>
      </c>
      <c r="D416" t="s">
        <v>227</v>
      </c>
      <c r="E416" t="s">
        <v>184</v>
      </c>
      <c r="F416">
        <v>580</v>
      </c>
      <c r="G416">
        <v>580</v>
      </c>
    </row>
    <row r="417" spans="3:7" x14ac:dyDescent="0.2">
      <c r="C417">
        <v>581</v>
      </c>
      <c r="D417" t="s">
        <v>89</v>
      </c>
      <c r="E417" t="s">
        <v>184</v>
      </c>
      <c r="F417">
        <v>581</v>
      </c>
      <c r="G417">
        <v>581</v>
      </c>
    </row>
    <row r="418" spans="3:7" x14ac:dyDescent="0.2">
      <c r="C418">
        <v>582</v>
      </c>
      <c r="D418" t="s">
        <v>91</v>
      </c>
      <c r="E418" t="s">
        <v>184</v>
      </c>
      <c r="F418">
        <v>582</v>
      </c>
      <c r="G418">
        <v>582</v>
      </c>
    </row>
    <row r="419" spans="3:7" x14ac:dyDescent="0.2">
      <c r="C419">
        <v>584</v>
      </c>
      <c r="D419" t="s">
        <v>109</v>
      </c>
      <c r="E419" t="s">
        <v>184</v>
      </c>
      <c r="F419">
        <v>584</v>
      </c>
      <c r="G419">
        <v>584</v>
      </c>
    </row>
    <row r="420" spans="3:7" x14ac:dyDescent="0.2">
      <c r="C420">
        <v>585</v>
      </c>
      <c r="D420" t="s">
        <v>228</v>
      </c>
      <c r="E420" t="s">
        <v>184</v>
      </c>
      <c r="F420">
        <v>585</v>
      </c>
      <c r="G420">
        <v>585</v>
      </c>
    </row>
    <row r="421" spans="3:7" x14ac:dyDescent="0.2">
      <c r="C421">
        <v>587</v>
      </c>
      <c r="D421" t="s">
        <v>229</v>
      </c>
      <c r="E421" t="s">
        <v>184</v>
      </c>
      <c r="F421">
        <v>587</v>
      </c>
      <c r="G421">
        <v>587</v>
      </c>
    </row>
    <row r="422" spans="3:7" x14ac:dyDescent="0.2">
      <c r="C422">
        <v>590</v>
      </c>
      <c r="D422" t="s">
        <v>139</v>
      </c>
      <c r="E422" t="s">
        <v>184</v>
      </c>
      <c r="F422">
        <v>590</v>
      </c>
      <c r="G422">
        <v>590</v>
      </c>
    </row>
    <row r="423" spans="3:7" x14ac:dyDescent="0.2">
      <c r="C423">
        <v>593</v>
      </c>
      <c r="D423" t="s">
        <v>160</v>
      </c>
      <c r="E423" t="s">
        <v>184</v>
      </c>
      <c r="F423">
        <v>593</v>
      </c>
      <c r="G423">
        <v>593</v>
      </c>
    </row>
    <row r="424" spans="3:7" x14ac:dyDescent="0.2">
      <c r="C424">
        <v>594</v>
      </c>
      <c r="D424" t="s">
        <v>167</v>
      </c>
      <c r="E424" t="s">
        <v>184</v>
      </c>
      <c r="F424">
        <v>594</v>
      </c>
      <c r="G424">
        <v>594</v>
      </c>
    </row>
    <row r="425" spans="3:7" x14ac:dyDescent="0.2">
      <c r="C425">
        <v>602</v>
      </c>
      <c r="D425" t="s">
        <v>230</v>
      </c>
      <c r="E425" t="s">
        <v>184</v>
      </c>
      <c r="F425">
        <v>602</v>
      </c>
      <c r="G425">
        <v>602</v>
      </c>
    </row>
    <row r="426" spans="3:7" x14ac:dyDescent="0.2">
      <c r="C426">
        <v>603</v>
      </c>
      <c r="D426" t="s">
        <v>64</v>
      </c>
      <c r="E426" t="s">
        <v>184</v>
      </c>
      <c r="F426">
        <v>603</v>
      </c>
      <c r="G426">
        <v>603</v>
      </c>
    </row>
    <row r="427" spans="3:7" x14ac:dyDescent="0.2">
      <c r="C427">
        <v>605</v>
      </c>
      <c r="D427" t="s">
        <v>231</v>
      </c>
      <c r="E427" t="s">
        <v>184</v>
      </c>
      <c r="F427">
        <v>605</v>
      </c>
      <c r="G427">
        <v>605</v>
      </c>
    </row>
    <row r="428" spans="3:7" x14ac:dyDescent="0.2">
      <c r="C428">
        <v>606</v>
      </c>
      <c r="D428" t="s">
        <v>232</v>
      </c>
      <c r="E428" t="s">
        <v>184</v>
      </c>
      <c r="F428">
        <v>606</v>
      </c>
      <c r="G428">
        <v>606</v>
      </c>
    </row>
    <row r="429" spans="3:7" x14ac:dyDescent="0.2">
      <c r="C429">
        <v>607</v>
      </c>
      <c r="D429" t="s">
        <v>233</v>
      </c>
      <c r="E429" t="s">
        <v>184</v>
      </c>
      <c r="F429">
        <v>607</v>
      </c>
      <c r="G429">
        <v>607</v>
      </c>
    </row>
    <row r="430" spans="3:7" x14ac:dyDescent="0.2">
      <c r="C430">
        <v>608</v>
      </c>
      <c r="D430" t="s">
        <v>82</v>
      </c>
      <c r="E430" t="s">
        <v>184</v>
      </c>
      <c r="F430">
        <v>608</v>
      </c>
      <c r="G430">
        <v>608</v>
      </c>
    </row>
    <row r="431" spans="3:7" x14ac:dyDescent="0.2">
      <c r="C431">
        <v>609</v>
      </c>
      <c r="D431" t="s">
        <v>234</v>
      </c>
      <c r="E431" t="s">
        <v>184</v>
      </c>
      <c r="F431">
        <v>609</v>
      </c>
      <c r="G431">
        <v>609</v>
      </c>
    </row>
    <row r="432" spans="3:7" x14ac:dyDescent="0.2">
      <c r="C432">
        <v>610</v>
      </c>
      <c r="D432" t="s">
        <v>235</v>
      </c>
      <c r="E432" t="s">
        <v>184</v>
      </c>
      <c r="F432">
        <v>610</v>
      </c>
      <c r="G432">
        <v>610</v>
      </c>
    </row>
    <row r="433" spans="3:7" x14ac:dyDescent="0.2">
      <c r="C433">
        <v>611</v>
      </c>
      <c r="D433" t="s">
        <v>236</v>
      </c>
      <c r="E433" t="s">
        <v>184</v>
      </c>
      <c r="F433">
        <v>611</v>
      </c>
      <c r="G433">
        <v>611</v>
      </c>
    </row>
    <row r="434" spans="3:7" x14ac:dyDescent="0.2">
      <c r="C434">
        <v>612</v>
      </c>
      <c r="D434" t="s">
        <v>103</v>
      </c>
      <c r="E434" t="s">
        <v>184</v>
      </c>
      <c r="F434">
        <v>612</v>
      </c>
      <c r="G434">
        <v>612</v>
      </c>
    </row>
    <row r="435" spans="3:7" x14ac:dyDescent="0.2">
      <c r="C435">
        <v>614</v>
      </c>
      <c r="D435" t="s">
        <v>237</v>
      </c>
      <c r="E435" t="s">
        <v>184</v>
      </c>
      <c r="F435">
        <v>614</v>
      </c>
      <c r="G435">
        <v>614</v>
      </c>
    </row>
    <row r="436" spans="3:7" x14ac:dyDescent="0.2">
      <c r="C436">
        <v>615</v>
      </c>
      <c r="D436" t="s">
        <v>238</v>
      </c>
      <c r="E436" t="s">
        <v>184</v>
      </c>
      <c r="F436">
        <v>615</v>
      </c>
      <c r="G436">
        <v>615</v>
      </c>
    </row>
    <row r="437" spans="3:7" x14ac:dyDescent="0.2">
      <c r="C437">
        <v>616</v>
      </c>
      <c r="D437" t="s">
        <v>123</v>
      </c>
      <c r="E437" t="s">
        <v>184</v>
      </c>
      <c r="F437">
        <v>616</v>
      </c>
      <c r="G437">
        <v>616</v>
      </c>
    </row>
    <row r="438" spans="3:7" x14ac:dyDescent="0.2">
      <c r="C438">
        <v>617</v>
      </c>
      <c r="D438" t="s">
        <v>127</v>
      </c>
      <c r="E438" t="s">
        <v>184</v>
      </c>
      <c r="F438">
        <v>617</v>
      </c>
      <c r="G438">
        <v>617</v>
      </c>
    </row>
    <row r="439" spans="3:7" x14ac:dyDescent="0.2">
      <c r="C439">
        <v>619</v>
      </c>
      <c r="D439" t="s">
        <v>130</v>
      </c>
      <c r="E439" t="s">
        <v>184</v>
      </c>
      <c r="F439">
        <v>619</v>
      </c>
      <c r="G439">
        <v>619</v>
      </c>
    </row>
    <row r="440" spans="3:7" x14ac:dyDescent="0.2">
      <c r="C440">
        <v>620</v>
      </c>
      <c r="D440" t="s">
        <v>131</v>
      </c>
      <c r="E440" t="s">
        <v>184</v>
      </c>
      <c r="F440">
        <v>620</v>
      </c>
      <c r="G440">
        <v>620</v>
      </c>
    </row>
    <row r="441" spans="3:7" x14ac:dyDescent="0.2">
      <c r="C441">
        <v>622</v>
      </c>
      <c r="D441" t="s">
        <v>132</v>
      </c>
      <c r="E441" t="s">
        <v>184</v>
      </c>
      <c r="F441">
        <v>622</v>
      </c>
      <c r="G441">
        <v>622</v>
      </c>
    </row>
    <row r="442" spans="3:7" x14ac:dyDescent="0.2">
      <c r="C442">
        <v>623</v>
      </c>
      <c r="D442" t="s">
        <v>141</v>
      </c>
      <c r="E442" t="s">
        <v>184</v>
      </c>
      <c r="F442">
        <v>623</v>
      </c>
      <c r="G442">
        <v>623</v>
      </c>
    </row>
    <row r="443" spans="3:7" x14ac:dyDescent="0.2">
      <c r="C443">
        <v>626</v>
      </c>
      <c r="D443" t="s">
        <v>239</v>
      </c>
      <c r="E443" t="s">
        <v>184</v>
      </c>
      <c r="F443">
        <v>626</v>
      </c>
      <c r="G443">
        <v>626</v>
      </c>
    </row>
    <row r="444" spans="3:7" x14ac:dyDescent="0.2">
      <c r="C444">
        <v>627</v>
      </c>
      <c r="D444" t="s">
        <v>169</v>
      </c>
      <c r="E444" t="s">
        <v>184</v>
      </c>
      <c r="F444">
        <v>627</v>
      </c>
      <c r="G444">
        <v>627</v>
      </c>
    </row>
    <row r="445" spans="3:7" x14ac:dyDescent="0.2">
      <c r="C445">
        <v>628</v>
      </c>
      <c r="D445" t="s">
        <v>172</v>
      </c>
      <c r="E445" t="s">
        <v>184</v>
      </c>
      <c r="F445">
        <v>628</v>
      </c>
      <c r="G445">
        <v>628</v>
      </c>
    </row>
    <row r="446" spans="3:7" x14ac:dyDescent="0.2">
      <c r="C446">
        <v>630</v>
      </c>
      <c r="D446" t="s">
        <v>56</v>
      </c>
      <c r="E446" t="s">
        <v>184</v>
      </c>
      <c r="F446">
        <v>630</v>
      </c>
      <c r="G446">
        <v>630</v>
      </c>
    </row>
    <row r="447" spans="3:7" x14ac:dyDescent="0.2">
      <c r="C447">
        <v>632</v>
      </c>
      <c r="D447" t="s">
        <v>165</v>
      </c>
      <c r="E447" t="s">
        <v>184</v>
      </c>
      <c r="F447">
        <v>632</v>
      </c>
      <c r="G447">
        <v>632</v>
      </c>
    </row>
    <row r="448" spans="3:7" x14ac:dyDescent="0.2">
      <c r="C448">
        <v>662</v>
      </c>
      <c r="D448" t="s">
        <v>75</v>
      </c>
      <c r="E448" t="s">
        <v>184</v>
      </c>
      <c r="F448">
        <v>662</v>
      </c>
      <c r="G448">
        <v>662</v>
      </c>
    </row>
    <row r="449" spans="3:7" x14ac:dyDescent="0.2">
      <c r="C449">
        <v>663</v>
      </c>
      <c r="D449" t="s">
        <v>240</v>
      </c>
      <c r="E449" t="s">
        <v>184</v>
      </c>
      <c r="F449">
        <v>663</v>
      </c>
      <c r="G449">
        <v>663</v>
      </c>
    </row>
    <row r="450" spans="3:7" x14ac:dyDescent="0.2">
      <c r="C450">
        <v>666</v>
      </c>
      <c r="D450" t="s">
        <v>241</v>
      </c>
      <c r="E450" t="s">
        <v>184</v>
      </c>
      <c r="F450">
        <v>666</v>
      </c>
      <c r="G450">
        <v>666</v>
      </c>
    </row>
    <row r="451" spans="3:7" x14ac:dyDescent="0.2">
      <c r="C451">
        <v>667</v>
      </c>
      <c r="D451" t="s">
        <v>107</v>
      </c>
      <c r="E451" t="s">
        <v>184</v>
      </c>
      <c r="F451">
        <v>667</v>
      </c>
      <c r="G451">
        <v>667</v>
      </c>
    </row>
    <row r="452" spans="3:7" x14ac:dyDescent="0.2">
      <c r="C452">
        <v>668</v>
      </c>
      <c r="D452" t="s">
        <v>120</v>
      </c>
      <c r="E452" t="s">
        <v>184</v>
      </c>
      <c r="F452">
        <v>668</v>
      </c>
      <c r="G452">
        <v>668</v>
      </c>
    </row>
    <row r="453" spans="3:7" x14ac:dyDescent="0.2">
      <c r="C453">
        <v>669</v>
      </c>
      <c r="D453" t="s">
        <v>122</v>
      </c>
      <c r="E453" t="s">
        <v>184</v>
      </c>
      <c r="F453">
        <v>669</v>
      </c>
      <c r="G453">
        <v>669</v>
      </c>
    </row>
    <row r="454" spans="3:7" x14ac:dyDescent="0.2">
      <c r="C454">
        <v>670</v>
      </c>
      <c r="D454" t="s">
        <v>124</v>
      </c>
      <c r="E454" t="s">
        <v>184</v>
      </c>
      <c r="F454">
        <v>670</v>
      </c>
      <c r="G454">
        <v>670</v>
      </c>
    </row>
    <row r="455" spans="3:7" x14ac:dyDescent="0.2">
      <c r="C455">
        <v>671</v>
      </c>
      <c r="D455" t="s">
        <v>242</v>
      </c>
      <c r="E455" t="s">
        <v>184</v>
      </c>
      <c r="F455">
        <v>671</v>
      </c>
      <c r="G455">
        <v>671</v>
      </c>
    </row>
    <row r="456" spans="3:7" x14ac:dyDescent="0.2">
      <c r="C456">
        <v>683</v>
      </c>
      <c r="D456" t="s">
        <v>243</v>
      </c>
      <c r="E456" t="s">
        <v>184</v>
      </c>
      <c r="F456">
        <v>683</v>
      </c>
      <c r="G456">
        <v>683</v>
      </c>
    </row>
    <row r="457" spans="3:7" x14ac:dyDescent="0.2">
      <c r="C457">
        <v>690</v>
      </c>
      <c r="D457" t="s">
        <v>244</v>
      </c>
      <c r="E457" t="s">
        <v>184</v>
      </c>
      <c r="F457">
        <v>690</v>
      </c>
      <c r="G457">
        <v>690</v>
      </c>
    </row>
    <row r="458" spans="3:7" x14ac:dyDescent="0.2">
      <c r="C458">
        <v>696</v>
      </c>
      <c r="D458" t="s">
        <v>245</v>
      </c>
      <c r="E458" t="s">
        <v>184</v>
      </c>
      <c r="F458">
        <v>696</v>
      </c>
      <c r="G458">
        <v>696</v>
      </c>
    </row>
    <row r="459" spans="3:7" x14ac:dyDescent="0.2">
      <c r="C459">
        <v>700</v>
      </c>
      <c r="D459" t="s">
        <v>177</v>
      </c>
      <c r="E459" t="s">
        <v>184</v>
      </c>
      <c r="F459">
        <v>700</v>
      </c>
      <c r="G459">
        <v>700</v>
      </c>
    </row>
    <row r="460" spans="3:7" x14ac:dyDescent="0.2">
      <c r="C460">
        <v>701</v>
      </c>
      <c r="D460" t="s">
        <v>246</v>
      </c>
      <c r="E460" t="s">
        <v>184</v>
      </c>
      <c r="F460">
        <v>701</v>
      </c>
      <c r="G460">
        <v>701</v>
      </c>
    </row>
    <row r="461" spans="3:7" x14ac:dyDescent="0.2">
      <c r="C461">
        <v>703</v>
      </c>
      <c r="D461" t="s">
        <v>179</v>
      </c>
      <c r="E461" t="s">
        <v>184</v>
      </c>
      <c r="F461">
        <v>703</v>
      </c>
      <c r="G461">
        <v>703</v>
      </c>
    </row>
    <row r="462" spans="3:7" x14ac:dyDescent="0.2">
      <c r="C462">
        <v>706</v>
      </c>
      <c r="D462" t="s">
        <v>247</v>
      </c>
      <c r="E462" t="s">
        <v>184</v>
      </c>
      <c r="F462">
        <v>706</v>
      </c>
      <c r="G462">
        <v>706</v>
      </c>
    </row>
    <row r="463" spans="3:7" x14ac:dyDescent="0.2">
      <c r="C463">
        <v>711</v>
      </c>
      <c r="D463" t="s">
        <v>248</v>
      </c>
      <c r="E463" t="s">
        <v>184</v>
      </c>
      <c r="F463">
        <v>711</v>
      </c>
      <c r="G463">
        <v>711</v>
      </c>
    </row>
    <row r="464" spans="3:7" x14ac:dyDescent="0.2">
      <c r="C464">
        <v>713</v>
      </c>
      <c r="D464" t="s">
        <v>182</v>
      </c>
      <c r="E464" t="s">
        <v>184</v>
      </c>
      <c r="F464">
        <v>713</v>
      </c>
      <c r="G464">
        <v>713</v>
      </c>
    </row>
    <row r="465" spans="3:7" x14ac:dyDescent="0.2">
      <c r="C465">
        <v>716</v>
      </c>
      <c r="D465" t="s">
        <v>249</v>
      </c>
      <c r="E465" t="s">
        <v>184</v>
      </c>
      <c r="F465">
        <v>716</v>
      </c>
      <c r="G465">
        <v>716</v>
      </c>
    </row>
    <row r="466" spans="3:7" x14ac:dyDescent="0.2">
      <c r="C466">
        <v>717</v>
      </c>
      <c r="D466" t="s">
        <v>250</v>
      </c>
      <c r="E466" t="s">
        <v>184</v>
      </c>
      <c r="F466">
        <v>717</v>
      </c>
      <c r="G466">
        <v>717</v>
      </c>
    </row>
    <row r="467" spans="3:7" x14ac:dyDescent="0.2">
      <c r="C467">
        <v>723</v>
      </c>
      <c r="D467" t="s">
        <v>176</v>
      </c>
      <c r="E467" t="s">
        <v>184</v>
      </c>
      <c r="F467">
        <v>723</v>
      </c>
      <c r="G467">
        <v>723</v>
      </c>
    </row>
    <row r="468" spans="3:7" x14ac:dyDescent="0.2">
      <c r="C468">
        <v>732</v>
      </c>
      <c r="D468" t="s">
        <v>60</v>
      </c>
      <c r="E468" t="s">
        <v>184</v>
      </c>
      <c r="F468">
        <v>732</v>
      </c>
      <c r="G468">
        <v>732</v>
      </c>
    </row>
    <row r="469" spans="3:7" x14ac:dyDescent="0.2">
      <c r="C469">
        <v>733</v>
      </c>
      <c r="D469" t="s">
        <v>68</v>
      </c>
      <c r="E469" t="s">
        <v>184</v>
      </c>
      <c r="F469">
        <v>733</v>
      </c>
      <c r="G469">
        <v>733</v>
      </c>
    </row>
    <row r="470" spans="3:7" x14ac:dyDescent="0.2">
      <c r="C470">
        <v>738</v>
      </c>
      <c r="D470" t="s">
        <v>251</v>
      </c>
      <c r="E470" t="s">
        <v>184</v>
      </c>
      <c r="F470">
        <v>738</v>
      </c>
      <c r="G470">
        <v>738</v>
      </c>
    </row>
    <row r="471" spans="3:7" x14ac:dyDescent="0.2">
      <c r="C471">
        <v>739</v>
      </c>
      <c r="D471" t="s">
        <v>90</v>
      </c>
      <c r="E471" t="s">
        <v>184</v>
      </c>
      <c r="F471">
        <v>739</v>
      </c>
      <c r="G471">
        <v>739</v>
      </c>
    </row>
    <row r="472" spans="3:7" x14ac:dyDescent="0.2">
      <c r="C472">
        <v>743</v>
      </c>
      <c r="D472" t="s">
        <v>125</v>
      </c>
      <c r="E472" t="s">
        <v>184</v>
      </c>
      <c r="F472">
        <v>743</v>
      </c>
      <c r="G472">
        <v>743</v>
      </c>
    </row>
    <row r="473" spans="3:7" x14ac:dyDescent="0.2">
      <c r="C473">
        <v>744</v>
      </c>
      <c r="D473" t="s">
        <v>133</v>
      </c>
      <c r="E473" t="s">
        <v>184</v>
      </c>
      <c r="F473">
        <v>744</v>
      </c>
      <c r="G473">
        <v>744</v>
      </c>
    </row>
    <row r="474" spans="3:7" x14ac:dyDescent="0.2">
      <c r="C474">
        <v>745</v>
      </c>
      <c r="D474" t="s">
        <v>136</v>
      </c>
      <c r="E474" t="s">
        <v>184</v>
      </c>
      <c r="F474">
        <v>745</v>
      </c>
      <c r="G474">
        <v>745</v>
      </c>
    </row>
    <row r="475" spans="3:7" x14ac:dyDescent="0.2">
      <c r="C475">
        <v>746</v>
      </c>
      <c r="D475" t="s">
        <v>146</v>
      </c>
      <c r="E475" t="s">
        <v>184</v>
      </c>
      <c r="F475">
        <v>746</v>
      </c>
      <c r="G475">
        <v>746</v>
      </c>
    </row>
    <row r="476" spans="3:7" x14ac:dyDescent="0.2">
      <c r="C476">
        <v>748</v>
      </c>
      <c r="D476" t="s">
        <v>252</v>
      </c>
      <c r="E476" t="s">
        <v>184</v>
      </c>
      <c r="F476">
        <v>748</v>
      </c>
      <c r="G476">
        <v>748</v>
      </c>
    </row>
    <row r="477" spans="3:7" x14ac:dyDescent="0.2">
      <c r="C477">
        <v>749</v>
      </c>
      <c r="D477" t="s">
        <v>253</v>
      </c>
      <c r="E477" t="s">
        <v>184</v>
      </c>
      <c r="F477">
        <v>749</v>
      </c>
      <c r="G477">
        <v>749</v>
      </c>
    </row>
    <row r="478" spans="3:7" x14ac:dyDescent="0.2">
      <c r="C478">
        <v>750</v>
      </c>
      <c r="D478" t="s">
        <v>254</v>
      </c>
      <c r="E478" t="s">
        <v>184</v>
      </c>
      <c r="F478">
        <v>750</v>
      </c>
      <c r="G478">
        <v>750</v>
      </c>
    </row>
    <row r="479" spans="3:7" x14ac:dyDescent="0.2">
      <c r="C479">
        <v>751</v>
      </c>
      <c r="D479" t="s">
        <v>155</v>
      </c>
      <c r="E479" t="s">
        <v>184</v>
      </c>
      <c r="F479">
        <v>751</v>
      </c>
      <c r="G479">
        <v>751</v>
      </c>
    </row>
    <row r="480" spans="3:7" x14ac:dyDescent="0.2">
      <c r="C480">
        <v>754</v>
      </c>
      <c r="D480" t="s">
        <v>255</v>
      </c>
      <c r="E480" t="s">
        <v>184</v>
      </c>
      <c r="F480">
        <v>754</v>
      </c>
      <c r="G480">
        <v>754</v>
      </c>
    </row>
    <row r="481" spans="3:7" x14ac:dyDescent="0.2">
      <c r="C481">
        <v>755</v>
      </c>
      <c r="D481" t="s">
        <v>170</v>
      </c>
      <c r="E481" t="s">
        <v>184</v>
      </c>
      <c r="F481">
        <v>755</v>
      </c>
      <c r="G481">
        <v>755</v>
      </c>
    </row>
    <row r="482" spans="3:7" x14ac:dyDescent="0.2">
      <c r="C482">
        <v>756</v>
      </c>
      <c r="D482" t="s">
        <v>256</v>
      </c>
      <c r="E482" t="s">
        <v>184</v>
      </c>
      <c r="F482">
        <v>756</v>
      </c>
      <c r="G482">
        <v>756</v>
      </c>
    </row>
    <row r="483" spans="3:7" x14ac:dyDescent="0.2">
      <c r="C483">
        <v>761</v>
      </c>
      <c r="D483" t="s">
        <v>257</v>
      </c>
      <c r="E483" t="s">
        <v>184</v>
      </c>
      <c r="F483">
        <v>761</v>
      </c>
      <c r="G483">
        <v>761</v>
      </c>
    </row>
    <row r="484" spans="3:7" x14ac:dyDescent="0.2">
      <c r="C484">
        <v>762</v>
      </c>
      <c r="D484" t="s">
        <v>70</v>
      </c>
      <c r="E484" t="s">
        <v>184</v>
      </c>
      <c r="F484">
        <v>762</v>
      </c>
      <c r="G484">
        <v>762</v>
      </c>
    </row>
    <row r="485" spans="3:7" x14ac:dyDescent="0.2">
      <c r="C485">
        <v>763</v>
      </c>
      <c r="D485" t="s">
        <v>258</v>
      </c>
      <c r="E485" t="s">
        <v>184</v>
      </c>
      <c r="F485">
        <v>763</v>
      </c>
      <c r="G485">
        <v>763</v>
      </c>
    </row>
    <row r="486" spans="3:7" x14ac:dyDescent="0.2">
      <c r="C486">
        <v>766</v>
      </c>
      <c r="D486" t="s">
        <v>259</v>
      </c>
      <c r="E486" t="s">
        <v>184</v>
      </c>
      <c r="F486">
        <v>766</v>
      </c>
      <c r="G486">
        <v>766</v>
      </c>
    </row>
    <row r="487" spans="3:7" x14ac:dyDescent="0.2">
      <c r="C487">
        <v>767</v>
      </c>
      <c r="D487" t="s">
        <v>260</v>
      </c>
      <c r="E487" t="s">
        <v>184</v>
      </c>
      <c r="F487">
        <v>767</v>
      </c>
      <c r="G487">
        <v>767</v>
      </c>
    </row>
    <row r="488" spans="3:7" x14ac:dyDescent="0.2">
      <c r="C488">
        <v>768</v>
      </c>
      <c r="D488" t="s">
        <v>152</v>
      </c>
      <c r="E488" t="s">
        <v>184</v>
      </c>
      <c r="F488">
        <v>768</v>
      </c>
      <c r="G488">
        <v>768</v>
      </c>
    </row>
    <row r="489" spans="3:7" x14ac:dyDescent="0.2">
      <c r="C489">
        <v>769</v>
      </c>
      <c r="D489" t="s">
        <v>168</v>
      </c>
      <c r="E489" t="s">
        <v>184</v>
      </c>
      <c r="F489">
        <v>769</v>
      </c>
      <c r="G489">
        <v>769</v>
      </c>
    </row>
    <row r="490" spans="3:7" x14ac:dyDescent="0.2">
      <c r="C490">
        <v>770</v>
      </c>
      <c r="D490" t="s">
        <v>261</v>
      </c>
      <c r="E490" t="s">
        <v>184</v>
      </c>
      <c r="F490">
        <v>770</v>
      </c>
      <c r="G490">
        <v>770</v>
      </c>
    </row>
    <row r="491" spans="3:7" x14ac:dyDescent="0.2">
      <c r="C491">
        <v>783</v>
      </c>
      <c r="D491" t="s">
        <v>262</v>
      </c>
      <c r="E491" t="s">
        <v>184</v>
      </c>
      <c r="F491">
        <v>783</v>
      </c>
      <c r="G491">
        <v>783</v>
      </c>
    </row>
    <row r="492" spans="3:7" x14ac:dyDescent="0.2">
      <c r="C492">
        <v>784</v>
      </c>
      <c r="D492" t="s">
        <v>263</v>
      </c>
      <c r="E492" t="s">
        <v>184</v>
      </c>
      <c r="F492">
        <v>784</v>
      </c>
      <c r="G492">
        <v>784</v>
      </c>
    </row>
    <row r="493" spans="3:7" x14ac:dyDescent="0.2">
      <c r="C493">
        <v>785</v>
      </c>
      <c r="D493" t="s">
        <v>117</v>
      </c>
      <c r="E493" t="s">
        <v>184</v>
      </c>
      <c r="F493">
        <v>785</v>
      </c>
      <c r="G493">
        <v>785</v>
      </c>
    </row>
    <row r="494" spans="3:7" x14ac:dyDescent="0.2">
      <c r="C494">
        <v>791</v>
      </c>
      <c r="D494" t="s">
        <v>264</v>
      </c>
      <c r="E494" t="s">
        <v>184</v>
      </c>
      <c r="F494">
        <v>791</v>
      </c>
      <c r="G494">
        <v>791</v>
      </c>
    </row>
    <row r="495" spans="3:7" x14ac:dyDescent="0.2">
      <c r="C495">
        <v>792</v>
      </c>
      <c r="D495" t="s">
        <v>111</v>
      </c>
      <c r="E495" t="s">
        <v>184</v>
      </c>
      <c r="F495">
        <v>792</v>
      </c>
      <c r="G495">
        <v>792</v>
      </c>
    </row>
    <row r="496" spans="3:7" x14ac:dyDescent="0.2">
      <c r="C496">
        <v>793</v>
      </c>
      <c r="D496" t="s">
        <v>265</v>
      </c>
      <c r="E496" t="s">
        <v>184</v>
      </c>
      <c r="F496">
        <v>793</v>
      </c>
      <c r="G496">
        <v>793</v>
      </c>
    </row>
    <row r="497" spans="3:7" x14ac:dyDescent="0.2">
      <c r="C497">
        <v>794</v>
      </c>
      <c r="D497" t="s">
        <v>174</v>
      </c>
      <c r="E497" t="s">
        <v>184</v>
      </c>
      <c r="F497">
        <v>794</v>
      </c>
      <c r="G497">
        <v>794</v>
      </c>
    </row>
    <row r="498" spans="3:7" x14ac:dyDescent="0.2">
      <c r="C498">
        <v>841</v>
      </c>
      <c r="D498" t="s">
        <v>266</v>
      </c>
      <c r="E498" t="s">
        <v>184</v>
      </c>
      <c r="F498">
        <v>841</v>
      </c>
      <c r="G498">
        <v>841</v>
      </c>
    </row>
    <row r="499" spans="3:7" x14ac:dyDescent="0.2">
      <c r="C499">
        <v>842</v>
      </c>
      <c r="D499" t="s">
        <v>267</v>
      </c>
      <c r="E499" t="s">
        <v>184</v>
      </c>
      <c r="F499">
        <v>842</v>
      </c>
      <c r="G499">
        <v>842</v>
      </c>
    </row>
    <row r="500" spans="3:7" x14ac:dyDescent="0.2">
      <c r="C500">
        <v>843</v>
      </c>
      <c r="D500" t="s">
        <v>145</v>
      </c>
      <c r="E500" t="s">
        <v>184</v>
      </c>
      <c r="F500">
        <v>843</v>
      </c>
      <c r="G500">
        <v>843</v>
      </c>
    </row>
    <row r="501" spans="3:7" x14ac:dyDescent="0.2">
      <c r="C501">
        <v>852</v>
      </c>
      <c r="D501" t="s">
        <v>83</v>
      </c>
      <c r="E501" t="s">
        <v>184</v>
      </c>
      <c r="F501">
        <v>852</v>
      </c>
      <c r="G501">
        <v>852</v>
      </c>
    </row>
    <row r="502" spans="3:7" x14ac:dyDescent="0.2">
      <c r="C502">
        <v>853</v>
      </c>
      <c r="D502" t="s">
        <v>268</v>
      </c>
      <c r="E502" t="s">
        <v>184</v>
      </c>
      <c r="F502">
        <v>853</v>
      </c>
      <c r="G502">
        <v>853</v>
      </c>
    </row>
    <row r="503" spans="3:7" x14ac:dyDescent="0.2">
      <c r="C503">
        <v>855</v>
      </c>
      <c r="D503" t="s">
        <v>148</v>
      </c>
      <c r="E503" t="s">
        <v>184</v>
      </c>
      <c r="F503">
        <v>855</v>
      </c>
      <c r="G503">
        <v>855</v>
      </c>
    </row>
    <row r="504" spans="3:7" x14ac:dyDescent="0.2">
      <c r="C504">
        <v>861</v>
      </c>
      <c r="D504" t="s">
        <v>61</v>
      </c>
      <c r="E504" t="s">
        <v>184</v>
      </c>
      <c r="F504">
        <v>861</v>
      </c>
      <c r="G504">
        <v>861</v>
      </c>
    </row>
    <row r="505" spans="3:7" x14ac:dyDescent="0.2">
      <c r="C505">
        <v>863</v>
      </c>
      <c r="D505" t="s">
        <v>269</v>
      </c>
      <c r="E505" t="s">
        <v>184</v>
      </c>
      <c r="F505">
        <v>863</v>
      </c>
      <c r="G505">
        <v>863</v>
      </c>
    </row>
    <row r="506" spans="3:7" x14ac:dyDescent="0.2">
      <c r="C506">
        <v>866</v>
      </c>
      <c r="D506" t="s">
        <v>79</v>
      </c>
      <c r="E506" t="s">
        <v>184</v>
      </c>
      <c r="F506">
        <v>866</v>
      </c>
      <c r="G506">
        <v>866</v>
      </c>
    </row>
    <row r="507" spans="3:7" x14ac:dyDescent="0.2">
      <c r="C507">
        <v>867</v>
      </c>
      <c r="D507" t="s">
        <v>270</v>
      </c>
      <c r="E507" t="s">
        <v>184</v>
      </c>
      <c r="F507">
        <v>867</v>
      </c>
      <c r="G507">
        <v>867</v>
      </c>
    </row>
    <row r="508" spans="3:7" x14ac:dyDescent="0.2">
      <c r="C508">
        <v>869</v>
      </c>
      <c r="D508" t="s">
        <v>97</v>
      </c>
      <c r="E508" t="s">
        <v>184</v>
      </c>
      <c r="F508">
        <v>869</v>
      </c>
      <c r="G508">
        <v>869</v>
      </c>
    </row>
    <row r="509" spans="3:7" x14ac:dyDescent="0.2">
      <c r="C509">
        <v>870</v>
      </c>
      <c r="D509" t="s">
        <v>98</v>
      </c>
      <c r="E509" t="s">
        <v>184</v>
      </c>
      <c r="F509">
        <v>870</v>
      </c>
      <c r="G509">
        <v>870</v>
      </c>
    </row>
    <row r="510" spans="3:7" x14ac:dyDescent="0.2">
      <c r="C510">
        <v>877</v>
      </c>
      <c r="D510" t="s">
        <v>271</v>
      </c>
      <c r="E510" t="s">
        <v>184</v>
      </c>
      <c r="F510">
        <v>877</v>
      </c>
      <c r="G510">
        <v>877</v>
      </c>
    </row>
    <row r="511" spans="3:7" x14ac:dyDescent="0.2">
      <c r="C511">
        <v>879</v>
      </c>
      <c r="D511" t="s">
        <v>138</v>
      </c>
      <c r="E511" t="s">
        <v>184</v>
      </c>
      <c r="F511">
        <v>879</v>
      </c>
      <c r="G511">
        <v>879</v>
      </c>
    </row>
    <row r="512" spans="3:7" x14ac:dyDescent="0.2">
      <c r="C512">
        <v>880</v>
      </c>
      <c r="D512" t="s">
        <v>144</v>
      </c>
      <c r="E512" t="s">
        <v>184</v>
      </c>
      <c r="F512">
        <v>880</v>
      </c>
      <c r="G512">
        <v>880</v>
      </c>
    </row>
    <row r="513" spans="3:7" x14ac:dyDescent="0.2">
      <c r="C513">
        <v>881</v>
      </c>
      <c r="D513" t="s">
        <v>272</v>
      </c>
      <c r="E513" t="s">
        <v>184</v>
      </c>
      <c r="F513">
        <v>881</v>
      </c>
      <c r="G513">
        <v>881</v>
      </c>
    </row>
    <row r="514" spans="3:7" x14ac:dyDescent="0.2">
      <c r="C514">
        <v>883</v>
      </c>
      <c r="D514" t="s">
        <v>150</v>
      </c>
      <c r="E514" t="s">
        <v>184</v>
      </c>
      <c r="F514">
        <v>883</v>
      </c>
      <c r="G514">
        <v>883</v>
      </c>
    </row>
    <row r="515" spans="3:7" x14ac:dyDescent="0.2">
      <c r="C515">
        <v>884</v>
      </c>
      <c r="D515" t="s">
        <v>157</v>
      </c>
      <c r="E515" t="s">
        <v>184</v>
      </c>
      <c r="F515">
        <v>884</v>
      </c>
      <c r="G515">
        <v>884</v>
      </c>
    </row>
    <row r="516" spans="3:7" x14ac:dyDescent="0.2">
      <c r="C516">
        <v>885</v>
      </c>
      <c r="D516" t="s">
        <v>162</v>
      </c>
      <c r="E516" t="s">
        <v>184</v>
      </c>
      <c r="F516">
        <v>885</v>
      </c>
      <c r="G516">
        <v>885</v>
      </c>
    </row>
    <row r="517" spans="3:7" x14ac:dyDescent="0.2">
      <c r="C517">
        <v>886</v>
      </c>
      <c r="D517" t="s">
        <v>164</v>
      </c>
      <c r="E517" t="s">
        <v>184</v>
      </c>
      <c r="F517">
        <v>886</v>
      </c>
      <c r="G517">
        <v>886</v>
      </c>
    </row>
    <row r="518" spans="3:7" x14ac:dyDescent="0.2">
      <c r="C518">
        <v>888</v>
      </c>
      <c r="D518" t="s">
        <v>273</v>
      </c>
      <c r="E518" t="s">
        <v>184</v>
      </c>
      <c r="F518">
        <v>888</v>
      </c>
      <c r="G518">
        <v>888</v>
      </c>
    </row>
    <row r="519" spans="3:7" x14ac:dyDescent="0.2">
      <c r="C519">
        <v>889</v>
      </c>
      <c r="D519" t="s">
        <v>274</v>
      </c>
      <c r="E519" t="s">
        <v>184</v>
      </c>
      <c r="F519">
        <v>889</v>
      </c>
      <c r="G519">
        <v>889</v>
      </c>
    </row>
    <row r="520" spans="3:7" x14ac:dyDescent="0.2">
      <c r="C520">
        <v>901</v>
      </c>
      <c r="D520" t="s">
        <v>275</v>
      </c>
      <c r="E520" t="s">
        <v>184</v>
      </c>
      <c r="F520">
        <v>901</v>
      </c>
      <c r="G520">
        <v>901</v>
      </c>
    </row>
    <row r="521" spans="3:7" x14ac:dyDescent="0.2">
      <c r="C521">
        <v>902</v>
      </c>
      <c r="D521" t="s">
        <v>276</v>
      </c>
      <c r="E521" t="s">
        <v>184</v>
      </c>
      <c r="F521">
        <v>902</v>
      </c>
      <c r="G521">
        <v>902</v>
      </c>
    </row>
    <row r="522" spans="3:7" x14ac:dyDescent="0.2">
      <c r="C522">
        <v>903</v>
      </c>
      <c r="D522" t="s">
        <v>108</v>
      </c>
      <c r="E522" t="s">
        <v>184</v>
      </c>
      <c r="F522">
        <v>903</v>
      </c>
      <c r="G522">
        <v>903</v>
      </c>
    </row>
    <row r="523" spans="3:7" x14ac:dyDescent="0.2">
      <c r="C523">
        <v>904</v>
      </c>
      <c r="D523" t="s">
        <v>277</v>
      </c>
      <c r="E523" t="s">
        <v>184</v>
      </c>
      <c r="F523">
        <v>904</v>
      </c>
      <c r="G523">
        <v>904</v>
      </c>
    </row>
    <row r="524" spans="3:7" x14ac:dyDescent="0.2">
      <c r="C524">
        <v>905</v>
      </c>
      <c r="D524" t="s">
        <v>142</v>
      </c>
      <c r="E524" t="s">
        <v>184</v>
      </c>
      <c r="F524">
        <v>905</v>
      </c>
      <c r="G524">
        <v>905</v>
      </c>
    </row>
    <row r="525" spans="3:7" x14ac:dyDescent="0.2">
      <c r="C525">
        <v>906</v>
      </c>
      <c r="D525" t="s">
        <v>278</v>
      </c>
      <c r="E525" t="s">
        <v>184</v>
      </c>
      <c r="F525">
        <v>906</v>
      </c>
      <c r="G525">
        <v>906</v>
      </c>
    </row>
    <row r="526" spans="3:7" x14ac:dyDescent="0.2">
      <c r="C526">
        <v>907</v>
      </c>
      <c r="D526" t="s">
        <v>279</v>
      </c>
      <c r="E526" t="s">
        <v>184</v>
      </c>
      <c r="F526">
        <v>907</v>
      </c>
      <c r="G526">
        <v>907</v>
      </c>
    </row>
    <row r="527" spans="3:7" x14ac:dyDescent="0.2">
      <c r="C527">
        <v>908</v>
      </c>
      <c r="D527" t="s">
        <v>280</v>
      </c>
      <c r="E527" t="s">
        <v>184</v>
      </c>
      <c r="F527">
        <v>908</v>
      </c>
      <c r="G527">
        <v>908</v>
      </c>
    </row>
    <row r="528" spans="3:7" x14ac:dyDescent="0.2">
      <c r="C528">
        <v>909</v>
      </c>
      <c r="D528" t="s">
        <v>158</v>
      </c>
      <c r="E528" t="s">
        <v>184</v>
      </c>
      <c r="F528">
        <v>909</v>
      </c>
      <c r="G528">
        <v>909</v>
      </c>
    </row>
    <row r="529" spans="3:7" x14ac:dyDescent="0.2">
      <c r="C529">
        <v>922</v>
      </c>
      <c r="D529" t="s">
        <v>281</v>
      </c>
      <c r="E529" t="s">
        <v>184</v>
      </c>
      <c r="F529">
        <v>922</v>
      </c>
      <c r="G529">
        <v>922</v>
      </c>
    </row>
    <row r="530" spans="3:7" x14ac:dyDescent="0.2">
      <c r="C530">
        <v>923</v>
      </c>
      <c r="D530" t="s">
        <v>282</v>
      </c>
      <c r="E530" t="s">
        <v>184</v>
      </c>
      <c r="F530">
        <v>923</v>
      </c>
      <c r="G530">
        <v>923</v>
      </c>
    </row>
    <row r="531" spans="3:7" x14ac:dyDescent="0.2">
      <c r="C531">
        <v>924</v>
      </c>
      <c r="D531" t="s">
        <v>72</v>
      </c>
      <c r="E531" t="s">
        <v>184</v>
      </c>
      <c r="F531">
        <v>924</v>
      </c>
      <c r="G531">
        <v>924</v>
      </c>
    </row>
    <row r="532" spans="3:7" x14ac:dyDescent="0.2">
      <c r="C532">
        <v>925</v>
      </c>
      <c r="D532" t="s">
        <v>283</v>
      </c>
      <c r="E532" t="s">
        <v>184</v>
      </c>
      <c r="F532">
        <v>925</v>
      </c>
      <c r="G532">
        <v>925</v>
      </c>
    </row>
    <row r="533" spans="3:7" x14ac:dyDescent="0.2">
      <c r="C533">
        <v>927</v>
      </c>
      <c r="D533" t="s">
        <v>284</v>
      </c>
      <c r="E533" t="s">
        <v>184</v>
      </c>
      <c r="F533">
        <v>927</v>
      </c>
      <c r="G533">
        <v>927</v>
      </c>
    </row>
    <row r="534" spans="3:7" x14ac:dyDescent="0.2">
      <c r="C534">
        <v>928</v>
      </c>
      <c r="D534" t="s">
        <v>84</v>
      </c>
      <c r="E534" t="s">
        <v>184</v>
      </c>
      <c r="F534">
        <v>928</v>
      </c>
      <c r="G534">
        <v>928</v>
      </c>
    </row>
    <row r="535" spans="3:7" x14ac:dyDescent="0.2">
      <c r="C535">
        <v>931</v>
      </c>
      <c r="D535" t="s">
        <v>87</v>
      </c>
      <c r="E535" t="s">
        <v>184</v>
      </c>
      <c r="F535">
        <v>931</v>
      </c>
      <c r="G535">
        <v>931</v>
      </c>
    </row>
    <row r="536" spans="3:7" x14ac:dyDescent="0.2">
      <c r="C536">
        <v>935</v>
      </c>
      <c r="D536" t="s">
        <v>285</v>
      </c>
      <c r="E536" t="s">
        <v>184</v>
      </c>
      <c r="F536">
        <v>935</v>
      </c>
      <c r="G536">
        <v>935</v>
      </c>
    </row>
    <row r="537" spans="3:7" x14ac:dyDescent="0.2">
      <c r="C537">
        <v>938</v>
      </c>
      <c r="D537" t="s">
        <v>151</v>
      </c>
      <c r="E537" t="s">
        <v>184</v>
      </c>
      <c r="F537">
        <v>938</v>
      </c>
      <c r="G537">
        <v>938</v>
      </c>
    </row>
    <row r="538" spans="3:7" x14ac:dyDescent="0.2">
      <c r="C538">
        <v>939</v>
      </c>
      <c r="D538" t="s">
        <v>153</v>
      </c>
      <c r="E538" t="s">
        <v>184</v>
      </c>
      <c r="F538">
        <v>939</v>
      </c>
      <c r="G538">
        <v>939</v>
      </c>
    </row>
    <row r="539" spans="3:7" x14ac:dyDescent="0.2">
      <c r="C539">
        <v>941</v>
      </c>
      <c r="D539" t="s">
        <v>286</v>
      </c>
      <c r="E539" t="s">
        <v>184</v>
      </c>
      <c r="F539">
        <v>941</v>
      </c>
      <c r="G539">
        <v>941</v>
      </c>
    </row>
    <row r="540" spans="3:7" x14ac:dyDescent="0.2">
      <c r="C540">
        <v>942</v>
      </c>
      <c r="D540" t="s">
        <v>156</v>
      </c>
      <c r="E540" t="s">
        <v>184</v>
      </c>
      <c r="F540">
        <v>942</v>
      </c>
      <c r="G540">
        <v>942</v>
      </c>
    </row>
    <row r="541" spans="3:7" x14ac:dyDescent="0.2">
      <c r="C541">
        <v>943</v>
      </c>
      <c r="D541" t="s">
        <v>287</v>
      </c>
      <c r="E541" t="s">
        <v>184</v>
      </c>
      <c r="F541">
        <v>943</v>
      </c>
      <c r="G541">
        <v>943</v>
      </c>
    </row>
    <row r="542" spans="3:7" x14ac:dyDescent="0.2">
      <c r="C542">
        <v>944</v>
      </c>
      <c r="D542" t="s">
        <v>159</v>
      </c>
      <c r="E542" t="s">
        <v>184</v>
      </c>
      <c r="F542">
        <v>944</v>
      </c>
      <c r="G542">
        <v>944</v>
      </c>
    </row>
    <row r="543" spans="3:7" x14ac:dyDescent="0.2">
      <c r="C543">
        <v>945</v>
      </c>
      <c r="D543" t="s">
        <v>288</v>
      </c>
      <c r="E543" t="s">
        <v>184</v>
      </c>
      <c r="F543">
        <v>945</v>
      </c>
      <c r="G543">
        <v>945</v>
      </c>
    </row>
    <row r="544" spans="3:7" x14ac:dyDescent="0.2">
      <c r="C544">
        <v>948</v>
      </c>
      <c r="D544" t="s">
        <v>289</v>
      </c>
      <c r="E544" t="s">
        <v>184</v>
      </c>
      <c r="F544">
        <v>948</v>
      </c>
      <c r="G544">
        <v>948</v>
      </c>
    </row>
    <row r="545" spans="3:7" x14ac:dyDescent="0.2">
      <c r="C545">
        <v>951</v>
      </c>
      <c r="D545" t="s">
        <v>290</v>
      </c>
      <c r="E545" t="s">
        <v>184</v>
      </c>
      <c r="F545">
        <v>951</v>
      </c>
      <c r="G545">
        <v>951</v>
      </c>
    </row>
    <row r="546" spans="3:7" x14ac:dyDescent="0.2">
      <c r="C546">
        <v>952</v>
      </c>
      <c r="D546" t="s">
        <v>291</v>
      </c>
      <c r="E546" t="s">
        <v>184</v>
      </c>
      <c r="F546">
        <v>952</v>
      </c>
      <c r="G546">
        <v>952</v>
      </c>
    </row>
    <row r="547" spans="3:7" x14ac:dyDescent="0.2">
      <c r="C547">
        <v>953</v>
      </c>
      <c r="D547" t="s">
        <v>292</v>
      </c>
      <c r="E547" t="s">
        <v>184</v>
      </c>
      <c r="F547">
        <v>953</v>
      </c>
      <c r="G547">
        <v>953</v>
      </c>
    </row>
    <row r="548" spans="3:7" x14ac:dyDescent="0.2">
      <c r="C548">
        <v>954</v>
      </c>
      <c r="D548" t="s">
        <v>293</v>
      </c>
      <c r="E548" t="s">
        <v>184</v>
      </c>
      <c r="F548">
        <v>954</v>
      </c>
      <c r="G548">
        <v>954</v>
      </c>
    </row>
    <row r="549" spans="3:7" x14ac:dyDescent="0.2">
      <c r="C549">
        <v>955</v>
      </c>
      <c r="D549" t="s">
        <v>112</v>
      </c>
      <c r="E549" t="s">
        <v>184</v>
      </c>
      <c r="F549">
        <v>955</v>
      </c>
      <c r="G549">
        <v>955</v>
      </c>
    </row>
    <row r="550" spans="3:7" x14ac:dyDescent="0.2">
      <c r="C550">
        <v>956</v>
      </c>
      <c r="D550" t="s">
        <v>294</v>
      </c>
      <c r="E550" t="s">
        <v>184</v>
      </c>
      <c r="F550">
        <v>956</v>
      </c>
      <c r="G550">
        <v>956</v>
      </c>
    </row>
    <row r="551" spans="3:7" x14ac:dyDescent="0.2">
      <c r="C551">
        <v>957</v>
      </c>
      <c r="D551" t="s">
        <v>295</v>
      </c>
      <c r="E551" t="s">
        <v>184</v>
      </c>
      <c r="F551">
        <v>957</v>
      </c>
      <c r="G551">
        <v>957</v>
      </c>
    </row>
    <row r="552" spans="3:7" x14ac:dyDescent="0.2">
      <c r="C552">
        <v>958</v>
      </c>
      <c r="D552" t="s">
        <v>296</v>
      </c>
      <c r="E552" t="s">
        <v>184</v>
      </c>
      <c r="F552">
        <v>958</v>
      </c>
      <c r="G552">
        <v>958</v>
      </c>
    </row>
    <row r="553" spans="3:7" x14ac:dyDescent="0.2">
      <c r="C553">
        <v>959</v>
      </c>
      <c r="D553" t="s">
        <v>297</v>
      </c>
      <c r="E553" t="s">
        <v>184</v>
      </c>
      <c r="F553">
        <v>959</v>
      </c>
      <c r="G553">
        <v>959</v>
      </c>
    </row>
    <row r="554" spans="3:7" x14ac:dyDescent="0.2">
      <c r="C554">
        <v>960</v>
      </c>
      <c r="D554" t="s">
        <v>298</v>
      </c>
      <c r="E554" t="s">
        <v>184</v>
      </c>
      <c r="F554">
        <v>960</v>
      </c>
      <c r="G554">
        <v>960</v>
      </c>
    </row>
    <row r="555" spans="3:7" x14ac:dyDescent="0.2">
      <c r="C555">
        <v>971</v>
      </c>
      <c r="D555" t="s">
        <v>58</v>
      </c>
      <c r="E555" t="s">
        <v>184</v>
      </c>
      <c r="F555">
        <v>971</v>
      </c>
      <c r="G555">
        <v>971</v>
      </c>
    </row>
    <row r="556" spans="3:7" x14ac:dyDescent="0.2">
      <c r="C556">
        <v>979</v>
      </c>
      <c r="D556" t="s">
        <v>85</v>
      </c>
      <c r="E556" t="s">
        <v>184</v>
      </c>
      <c r="F556">
        <v>979</v>
      </c>
      <c r="G556">
        <v>979</v>
      </c>
    </row>
    <row r="557" spans="3:7" x14ac:dyDescent="0.2">
      <c r="C557">
        <v>981</v>
      </c>
      <c r="D557" t="s">
        <v>126</v>
      </c>
      <c r="E557" t="s">
        <v>184</v>
      </c>
      <c r="F557">
        <v>981</v>
      </c>
      <c r="G557">
        <v>981</v>
      </c>
    </row>
    <row r="558" spans="3:7" x14ac:dyDescent="0.2">
      <c r="C558">
        <v>983</v>
      </c>
      <c r="D558" t="s">
        <v>128</v>
      </c>
      <c r="E558" t="s">
        <v>184</v>
      </c>
      <c r="F558">
        <v>983</v>
      </c>
      <c r="G558">
        <v>983</v>
      </c>
    </row>
    <row r="559" spans="3:7" x14ac:dyDescent="0.2">
      <c r="C559">
        <v>992</v>
      </c>
      <c r="D559" t="s">
        <v>299</v>
      </c>
      <c r="E559" t="s">
        <v>184</v>
      </c>
      <c r="F559">
        <v>992</v>
      </c>
      <c r="G559">
        <v>992</v>
      </c>
    </row>
    <row r="560" spans="3:7" x14ac:dyDescent="0.2">
      <c r="C560">
        <v>995</v>
      </c>
      <c r="D560" t="s">
        <v>166</v>
      </c>
      <c r="E560" t="s">
        <v>184</v>
      </c>
      <c r="F560">
        <v>995</v>
      </c>
      <c r="G560">
        <v>995</v>
      </c>
    </row>
    <row r="561" spans="3:7" x14ac:dyDescent="0.2">
      <c r="C561">
        <v>10000</v>
      </c>
      <c r="D561" t="s">
        <v>300</v>
      </c>
      <c r="E561" t="s">
        <v>301</v>
      </c>
      <c r="F561">
        <v>10000</v>
      </c>
      <c r="G561">
        <v>903</v>
      </c>
    </row>
    <row r="562" spans="3:7" x14ac:dyDescent="0.2">
      <c r="C562">
        <v>10001</v>
      </c>
      <c r="D562" t="s">
        <v>302</v>
      </c>
      <c r="E562" t="s">
        <v>301</v>
      </c>
      <c r="F562">
        <v>10001</v>
      </c>
      <c r="G562">
        <v>433</v>
      </c>
    </row>
    <row r="563" spans="3:7" x14ac:dyDescent="0.2">
      <c r="C563">
        <v>10004</v>
      </c>
      <c r="D563" t="s">
        <v>303</v>
      </c>
      <c r="E563" t="s">
        <v>301</v>
      </c>
      <c r="F563">
        <v>10004</v>
      </c>
      <c r="G563">
        <v>737</v>
      </c>
    </row>
    <row r="564" spans="3:7" x14ac:dyDescent="0.2">
      <c r="C564">
        <v>10005</v>
      </c>
      <c r="D564" t="s">
        <v>304</v>
      </c>
      <c r="E564" t="s">
        <v>301</v>
      </c>
      <c r="F564">
        <v>10005</v>
      </c>
      <c r="G564">
        <v>907</v>
      </c>
    </row>
    <row r="565" spans="3:7" x14ac:dyDescent="0.2">
      <c r="C565">
        <v>10006</v>
      </c>
      <c r="D565" t="s">
        <v>305</v>
      </c>
      <c r="E565" t="s">
        <v>301</v>
      </c>
      <c r="F565">
        <v>10006</v>
      </c>
      <c r="G565">
        <v>744</v>
      </c>
    </row>
    <row r="566" spans="3:7" x14ac:dyDescent="0.2">
      <c r="C566">
        <v>10008</v>
      </c>
      <c r="D566" t="s">
        <v>306</v>
      </c>
      <c r="E566" t="s">
        <v>301</v>
      </c>
      <c r="F566">
        <v>10008</v>
      </c>
      <c r="G566">
        <v>412</v>
      </c>
    </row>
    <row r="567" spans="3:7" x14ac:dyDescent="0.2">
      <c r="C567">
        <v>10009</v>
      </c>
      <c r="D567" t="s">
        <v>307</v>
      </c>
      <c r="E567" t="s">
        <v>301</v>
      </c>
      <c r="F567">
        <v>10009</v>
      </c>
      <c r="G567">
        <v>952</v>
      </c>
    </row>
    <row r="568" spans="3:7" x14ac:dyDescent="0.2">
      <c r="C568">
        <v>10010</v>
      </c>
      <c r="D568" t="s">
        <v>308</v>
      </c>
      <c r="E568" t="s">
        <v>301</v>
      </c>
      <c r="F568">
        <v>10010</v>
      </c>
      <c r="G568">
        <v>632</v>
      </c>
    </row>
    <row r="569" spans="3:7" x14ac:dyDescent="0.2">
      <c r="C569">
        <v>10011</v>
      </c>
      <c r="D569" t="s">
        <v>309</v>
      </c>
      <c r="E569" t="s">
        <v>301</v>
      </c>
      <c r="F569">
        <v>10011</v>
      </c>
      <c r="G569">
        <v>301</v>
      </c>
    </row>
    <row r="570" spans="3:7" x14ac:dyDescent="0.2">
      <c r="C570">
        <v>10012</v>
      </c>
      <c r="D570" t="s">
        <v>310</v>
      </c>
      <c r="E570" t="s">
        <v>301</v>
      </c>
      <c r="F570">
        <v>10012</v>
      </c>
      <c r="G570">
        <v>431</v>
      </c>
    </row>
    <row r="571" spans="3:7" x14ac:dyDescent="0.2">
      <c r="C571">
        <v>10013</v>
      </c>
      <c r="D571" t="s">
        <v>311</v>
      </c>
      <c r="E571" t="s">
        <v>301</v>
      </c>
      <c r="F571">
        <v>10013</v>
      </c>
      <c r="G571">
        <v>310</v>
      </c>
    </row>
    <row r="572" spans="3:7" x14ac:dyDescent="0.2">
      <c r="C572">
        <v>10014</v>
      </c>
      <c r="D572" t="s">
        <v>312</v>
      </c>
      <c r="E572" t="s">
        <v>301</v>
      </c>
      <c r="F572">
        <v>10014</v>
      </c>
      <c r="G572">
        <v>694</v>
      </c>
    </row>
    <row r="573" spans="3:7" x14ac:dyDescent="0.2">
      <c r="C573">
        <v>10015</v>
      </c>
      <c r="D573" t="s">
        <v>313</v>
      </c>
      <c r="E573" t="s">
        <v>301</v>
      </c>
      <c r="F573">
        <v>10015</v>
      </c>
      <c r="G573">
        <v>763</v>
      </c>
    </row>
    <row r="574" spans="3:7" x14ac:dyDescent="0.2">
      <c r="C574">
        <v>10016</v>
      </c>
      <c r="D574" t="s">
        <v>314</v>
      </c>
      <c r="E574" t="s">
        <v>301</v>
      </c>
      <c r="F574">
        <v>10016</v>
      </c>
      <c r="G574">
        <v>496</v>
      </c>
    </row>
    <row r="575" spans="3:7" x14ac:dyDescent="0.2">
      <c r="C575">
        <v>10017</v>
      </c>
      <c r="D575" t="s">
        <v>315</v>
      </c>
      <c r="E575" t="s">
        <v>301</v>
      </c>
      <c r="F575">
        <v>10017</v>
      </c>
      <c r="G575">
        <v>977</v>
      </c>
    </row>
    <row r="576" spans="3:7" x14ac:dyDescent="0.2">
      <c r="C576">
        <v>10018</v>
      </c>
      <c r="D576" t="s">
        <v>316</v>
      </c>
      <c r="E576" t="s">
        <v>301</v>
      </c>
      <c r="F576">
        <v>10018</v>
      </c>
      <c r="G576">
        <v>987</v>
      </c>
    </row>
    <row r="577" spans="3:7" x14ac:dyDescent="0.2">
      <c r="C577">
        <v>10019</v>
      </c>
      <c r="D577" t="s">
        <v>317</v>
      </c>
      <c r="E577" t="s">
        <v>301</v>
      </c>
      <c r="F577">
        <v>10019</v>
      </c>
      <c r="G577">
        <v>726</v>
      </c>
    </row>
    <row r="578" spans="3:7" x14ac:dyDescent="0.2">
      <c r="C578">
        <v>10020</v>
      </c>
      <c r="D578" t="s">
        <v>318</v>
      </c>
      <c r="E578" t="s">
        <v>301</v>
      </c>
      <c r="F578">
        <v>10020</v>
      </c>
      <c r="G578">
        <v>929</v>
      </c>
    </row>
    <row r="579" spans="3:7" x14ac:dyDescent="0.2">
      <c r="C579">
        <v>10021</v>
      </c>
      <c r="D579" t="s">
        <v>319</v>
      </c>
      <c r="E579" t="s">
        <v>301</v>
      </c>
      <c r="F579">
        <v>10021</v>
      </c>
      <c r="G579">
        <v>979</v>
      </c>
    </row>
    <row r="580" spans="3:7" x14ac:dyDescent="0.2">
      <c r="C580">
        <v>10023</v>
      </c>
      <c r="D580" t="s">
        <v>320</v>
      </c>
      <c r="E580" t="s">
        <v>301</v>
      </c>
      <c r="F580">
        <v>10023</v>
      </c>
      <c r="G580">
        <v>332</v>
      </c>
    </row>
    <row r="581" spans="3:7" x14ac:dyDescent="0.2">
      <c r="C581">
        <v>10024</v>
      </c>
      <c r="D581" t="s">
        <v>321</v>
      </c>
      <c r="E581" t="s">
        <v>301</v>
      </c>
      <c r="F581">
        <v>10024</v>
      </c>
      <c r="G581">
        <v>360</v>
      </c>
    </row>
    <row r="582" spans="3:7" x14ac:dyDescent="0.2">
      <c r="C582">
        <v>10025</v>
      </c>
      <c r="D582" t="s">
        <v>322</v>
      </c>
      <c r="E582" t="s">
        <v>301</v>
      </c>
      <c r="F582">
        <v>10025</v>
      </c>
      <c r="G582">
        <v>360</v>
      </c>
    </row>
    <row r="583" spans="3:7" x14ac:dyDescent="0.2">
      <c r="C583">
        <v>10027</v>
      </c>
      <c r="D583" t="s">
        <v>323</v>
      </c>
      <c r="E583" t="s">
        <v>301</v>
      </c>
      <c r="F583">
        <v>10027</v>
      </c>
      <c r="G583">
        <v>413</v>
      </c>
    </row>
    <row r="584" spans="3:7" x14ac:dyDescent="0.2">
      <c r="C584">
        <v>10028</v>
      </c>
      <c r="D584" t="s">
        <v>324</v>
      </c>
      <c r="E584" t="s">
        <v>301</v>
      </c>
      <c r="F584">
        <v>10028</v>
      </c>
      <c r="G584">
        <v>743</v>
      </c>
    </row>
    <row r="585" spans="3:7" x14ac:dyDescent="0.2">
      <c r="C585">
        <v>10029</v>
      </c>
      <c r="D585" t="s">
        <v>325</v>
      </c>
      <c r="E585" t="s">
        <v>301</v>
      </c>
      <c r="F585">
        <v>10029</v>
      </c>
      <c r="G585">
        <v>751</v>
      </c>
    </row>
    <row r="586" spans="3:7" x14ac:dyDescent="0.2">
      <c r="C586">
        <v>10030</v>
      </c>
      <c r="D586" t="s">
        <v>326</v>
      </c>
      <c r="E586" t="s">
        <v>301</v>
      </c>
      <c r="F586">
        <v>10030</v>
      </c>
      <c r="G586">
        <v>434</v>
      </c>
    </row>
    <row r="587" spans="3:7" x14ac:dyDescent="0.2">
      <c r="C587">
        <v>10032</v>
      </c>
      <c r="D587" t="s">
        <v>327</v>
      </c>
      <c r="E587" t="s">
        <v>301</v>
      </c>
      <c r="F587">
        <v>10032</v>
      </c>
      <c r="G587">
        <v>552</v>
      </c>
    </row>
    <row r="588" spans="3:7" x14ac:dyDescent="0.2">
      <c r="C588">
        <v>10033</v>
      </c>
      <c r="D588" t="s">
        <v>328</v>
      </c>
      <c r="E588" t="s">
        <v>301</v>
      </c>
      <c r="F588">
        <v>10033</v>
      </c>
      <c r="G588">
        <v>492</v>
      </c>
    </row>
    <row r="589" spans="3:7" x14ac:dyDescent="0.2">
      <c r="C589">
        <v>10034</v>
      </c>
      <c r="D589" t="s">
        <v>329</v>
      </c>
      <c r="E589" t="s">
        <v>301</v>
      </c>
      <c r="F589">
        <v>10034</v>
      </c>
      <c r="G589">
        <v>386</v>
      </c>
    </row>
    <row r="590" spans="3:7" x14ac:dyDescent="0.2">
      <c r="C590">
        <v>10036</v>
      </c>
      <c r="D590" t="s">
        <v>330</v>
      </c>
      <c r="E590" t="s">
        <v>301</v>
      </c>
      <c r="F590">
        <v>10036</v>
      </c>
      <c r="G590">
        <v>449</v>
      </c>
    </row>
    <row r="591" spans="3:7" x14ac:dyDescent="0.2">
      <c r="C591">
        <v>10037</v>
      </c>
      <c r="D591" t="s">
        <v>331</v>
      </c>
      <c r="E591" t="s">
        <v>301</v>
      </c>
      <c r="F591">
        <v>10037</v>
      </c>
      <c r="G591">
        <v>995</v>
      </c>
    </row>
    <row r="592" spans="3:7" x14ac:dyDescent="0.2">
      <c r="C592">
        <v>10038</v>
      </c>
      <c r="D592" t="s">
        <v>332</v>
      </c>
      <c r="E592" t="s">
        <v>301</v>
      </c>
      <c r="F592">
        <v>10038</v>
      </c>
      <c r="G592">
        <v>717</v>
      </c>
    </row>
    <row r="593" spans="3:7" x14ac:dyDescent="0.2">
      <c r="C593">
        <v>10039</v>
      </c>
      <c r="D593" t="s">
        <v>333</v>
      </c>
      <c r="E593" t="s">
        <v>301</v>
      </c>
      <c r="F593">
        <v>10039</v>
      </c>
      <c r="G593">
        <v>945</v>
      </c>
    </row>
    <row r="594" spans="3:7" x14ac:dyDescent="0.2">
      <c r="C594">
        <v>10040</v>
      </c>
      <c r="D594" t="s">
        <v>334</v>
      </c>
      <c r="E594" t="s">
        <v>301</v>
      </c>
      <c r="F594">
        <v>10040</v>
      </c>
      <c r="G594">
        <v>381</v>
      </c>
    </row>
    <row r="595" spans="3:7" x14ac:dyDescent="0.2">
      <c r="C595">
        <v>10041</v>
      </c>
      <c r="D595" t="s">
        <v>335</v>
      </c>
      <c r="E595" t="s">
        <v>301</v>
      </c>
      <c r="F595">
        <v>10041</v>
      </c>
      <c r="G595">
        <v>706</v>
      </c>
    </row>
    <row r="596" spans="3:7" x14ac:dyDescent="0.2">
      <c r="C596">
        <v>10042</v>
      </c>
      <c r="D596" t="s">
        <v>336</v>
      </c>
      <c r="E596" t="s">
        <v>301</v>
      </c>
      <c r="F596">
        <v>10042</v>
      </c>
      <c r="G596">
        <v>723</v>
      </c>
    </row>
    <row r="597" spans="3:7" x14ac:dyDescent="0.2">
      <c r="C597">
        <v>10043</v>
      </c>
      <c r="D597" t="s">
        <v>337</v>
      </c>
      <c r="E597" t="s">
        <v>301</v>
      </c>
      <c r="F597">
        <v>10043</v>
      </c>
      <c r="G597">
        <v>444</v>
      </c>
    </row>
    <row r="598" spans="3:7" x14ac:dyDescent="0.2">
      <c r="C598">
        <v>10044</v>
      </c>
      <c r="D598" t="s">
        <v>338</v>
      </c>
      <c r="E598" t="s">
        <v>301</v>
      </c>
      <c r="F598">
        <v>10044</v>
      </c>
      <c r="G598">
        <v>989</v>
      </c>
    </row>
    <row r="599" spans="3:7" x14ac:dyDescent="0.2">
      <c r="C599">
        <v>10045</v>
      </c>
      <c r="D599" t="s">
        <v>339</v>
      </c>
      <c r="E599" t="s">
        <v>301</v>
      </c>
      <c r="F599">
        <v>10045</v>
      </c>
      <c r="G599">
        <v>416</v>
      </c>
    </row>
    <row r="600" spans="3:7" x14ac:dyDescent="0.2">
      <c r="C600">
        <v>10046</v>
      </c>
      <c r="D600" t="s">
        <v>340</v>
      </c>
      <c r="E600" t="s">
        <v>301</v>
      </c>
      <c r="F600">
        <v>10046</v>
      </c>
      <c r="G600">
        <v>495</v>
      </c>
    </row>
    <row r="601" spans="3:7" x14ac:dyDescent="0.2">
      <c r="C601">
        <v>11000</v>
      </c>
      <c r="D601" t="s">
        <v>382</v>
      </c>
      <c r="E601" t="s">
        <v>301</v>
      </c>
      <c r="F601">
        <v>11000</v>
      </c>
      <c r="G601">
        <v>351</v>
      </c>
    </row>
  </sheetData>
  <sortState xmlns:xlrd2="http://schemas.microsoft.com/office/spreadsheetml/2017/richdata2" ref="E64:G122">
    <sortCondition ref="E64:E122"/>
  </sortState>
  <customSheetViews>
    <customSheetView guid="{9A8F1120-0ABC-4DF5-A4D8-3AE1DEDDA955}" state="hidden">
      <selection activeCell="B31" sqref="B31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Anleitung</vt:lpstr>
      <vt:lpstr>Formular</vt:lpstr>
      <vt:lpstr>Tabelle1</vt:lpstr>
      <vt:lpstr>Liste Gemeinden</vt:lpstr>
      <vt:lpstr>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Flury Dina, ERZ-AKVB-VSD-FB-SEA</dc:creator>
  <cp:lastModifiedBy>Winkelmann Jacqueline, BKD-AKVB-FBS</cp:lastModifiedBy>
  <cp:lastPrinted>2021-04-27T07:27:41Z</cp:lastPrinted>
  <dcterms:created xsi:type="dcterms:W3CDTF">2017-01-27T10:03:10Z</dcterms:created>
  <dcterms:modified xsi:type="dcterms:W3CDTF">2024-06-28T08:09:17Z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2024-05-03T07:11:05Z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666eec8b-53d0-4769-8d01-99edecfe1cab</vt:lpwstr>
  </property>
  <property fmtid="{D5CDD505-2E9C-101B-9397-08002B2CF9AE}" pid="8" name="MSIP_Label_74fdd986-87d9-48c6-acda-407b1ab5fef0_ContentBits">
    <vt:lpwstr>0</vt:lpwstr>
  </property>
</Properties>
</file>